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ARTHA COMBITA\Desktop\10. Observaciones y Adenda No. 2\"/>
    </mc:Choice>
  </mc:AlternateContent>
  <xr:revisionPtr revIDLastSave="0" documentId="13_ncr:1_{C325A665-8FE1-4CB3-A1C8-DFD191CABE0C}" xr6:coauthVersionLast="47" xr6:coauthVersionMax="47" xr10:uidLastSave="{00000000-0000-0000-0000-000000000000}"/>
  <bookViews>
    <workbookView xWindow="-120" yWindow="-120" windowWidth="20730" windowHeight="11040" tabRatio="848" firstSheet="4" activeTab="8" xr2:uid="{00000000-000D-0000-FFFF-FFFF00000000}"/>
  </bookViews>
  <sheets>
    <sheet name="METODOLOGÍA DE EVALUACIÓN" sheetId="1" r:id="rId1"/>
    <sheet name="G1. COND ADIC. TRDMC" sheetId="3" r:id="rId2"/>
    <sheet name="G1. ADICIONALES TR. EQ. Y MAQ." sheetId="2" r:id="rId3"/>
    <sheet name="G1. COND ADIC. MANEJO GLOBAL" sheetId="4" r:id="rId4"/>
    <sheet name="G1. COND ADIC. RCE" sheetId="11" r:id="rId5"/>
    <sheet name="G1 COND ADIC. AUTOMÓVILES" sheetId="7" r:id="rId6"/>
    <sheet name="G1. COND ADIC. TRANSP MCÍAS" sheetId="12" r:id="rId7"/>
    <sheet name="G2 . COND ADIC. RCSP" sheetId="8" r:id="rId8"/>
    <sheet name="G3. COND ADIC. IRF" sheetId="9" r:id="rId9"/>
    <sheet name="G.4  VIDA GRUPO (SINALTRALIC)" sheetId="14" r:id="rId10"/>
    <sheet name="G4 VIDA GRUPO (SINTROELICUN)" sheetId="15" r:id="rId11"/>
  </sheets>
  <definedNames>
    <definedName name="_xlnm.Print_Area" localSheetId="9">'G.4  VIDA GRUPO (SINALTRALIC)'!$A$1:$I$26</definedName>
    <definedName name="_xlnm.Print_Area" localSheetId="5">'G1 COND ADIC. AUTOMÓVILES'!$A$1:$I$37</definedName>
    <definedName name="_xlnm.Print_Area" localSheetId="2">'G1. ADICIONALES TR. EQ. Y MAQ.'!$A$1:$H$28</definedName>
    <definedName name="_xlnm.Print_Area" localSheetId="3">'G1. COND ADIC. MANEJO GLOBAL'!$A$1:$H$34</definedName>
    <definedName name="_xlnm.Print_Area" localSheetId="6">'G1. COND ADIC. TRANSP MCÍAS'!$A$1:$I$24</definedName>
    <definedName name="_xlnm.Print_Area" localSheetId="7">'G2 . COND ADIC. RCSP'!$A$1:$H$32</definedName>
    <definedName name="_xlnm.Print_Area" localSheetId="8">'G3. COND ADIC. IRF'!$A$1:$H$32</definedName>
    <definedName name="_xlnm.Print_Area" localSheetId="10">'G4 VIDA GRUPO (SINTROELICUN)'!$A$1:$H$26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9" l="1"/>
  <c r="F16" i="3"/>
  <c r="F41" i="3" s="1"/>
  <c r="F16" i="14"/>
  <c r="F16" i="15"/>
  <c r="F24" i="3" l="1"/>
  <c r="H23" i="15" l="1"/>
  <c r="F23" i="15"/>
  <c r="H10" i="15"/>
  <c r="B2" i="15"/>
  <c r="C10" i="15" s="1"/>
  <c r="H11" i="15" l="1"/>
  <c r="C11" i="15"/>
  <c r="H23" i="14" l="1"/>
  <c r="F23" i="14"/>
  <c r="H10" i="14"/>
  <c r="B2" i="14"/>
  <c r="C11" i="14" s="1"/>
  <c r="F23" i="7"/>
  <c r="F27" i="7"/>
  <c r="F16" i="8"/>
  <c r="F22" i="8"/>
  <c r="H30" i="8"/>
  <c r="H11" i="14" l="1"/>
  <c r="C10" i="14"/>
  <c r="F46" i="11"/>
  <c r="F42" i="11"/>
  <c r="F38" i="11"/>
  <c r="F34" i="11"/>
  <c r="F30" i="11"/>
  <c r="F25" i="11"/>
  <c r="F21" i="11"/>
  <c r="F16" i="11"/>
  <c r="F47" i="11" s="1"/>
  <c r="F36" i="3" l="1"/>
  <c r="F32" i="3"/>
  <c r="F28" i="3"/>
  <c r="F20" i="3"/>
  <c r="F16" i="7"/>
  <c r="F35" i="7" s="1"/>
  <c r="F21" i="9"/>
  <c r="H31" i="8"/>
  <c r="B2" i="2" l="1"/>
  <c r="C11" i="2" s="1"/>
  <c r="B3" i="9"/>
  <c r="C11" i="9" s="1"/>
  <c r="B2" i="8"/>
  <c r="C10" i="8" s="1"/>
  <c r="B2" i="12"/>
  <c r="C11" i="12" s="1"/>
  <c r="B2" i="7"/>
  <c r="C10" i="7" s="1"/>
  <c r="B2" i="11"/>
  <c r="C10" i="11" s="1"/>
  <c r="C11" i="11" s="1"/>
  <c r="B2" i="3"/>
  <c r="C10" i="3" s="1"/>
  <c r="F25" i="4"/>
  <c r="F16" i="4"/>
  <c r="C13" i="2" l="1"/>
  <c r="C12" i="2"/>
  <c r="C12" i="9"/>
  <c r="C13" i="9"/>
  <c r="C10" i="12"/>
  <c r="C12" i="12"/>
  <c r="C12" i="7"/>
  <c r="C11" i="7"/>
  <c r="B2" i="4"/>
  <c r="C10" i="4" s="1"/>
  <c r="C12" i="3"/>
  <c r="C11" i="3"/>
  <c r="H11" i="2"/>
  <c r="H12" i="2" s="1"/>
  <c r="H13" i="2" s="1"/>
  <c r="H11" i="9"/>
  <c r="H12" i="9" s="1"/>
  <c r="H10" i="8"/>
  <c r="H11" i="8" s="1"/>
  <c r="H10" i="12"/>
  <c r="H12" i="12" s="1"/>
  <c r="H10" i="7"/>
  <c r="H12" i="7" s="1"/>
  <c r="H10" i="11"/>
  <c r="H11" i="11" s="1"/>
  <c r="H10" i="4"/>
  <c r="H12" i="4" s="1"/>
  <c r="G11" i="3"/>
  <c r="G12" i="3" s="1"/>
  <c r="H12" i="3"/>
  <c r="H11" i="3"/>
  <c r="H25" i="2"/>
  <c r="H30" i="9"/>
  <c r="I34" i="7"/>
  <c r="H48" i="11"/>
  <c r="H36" i="7" s="1"/>
  <c r="H31" i="4"/>
  <c r="H42" i="3"/>
  <c r="F30" i="8"/>
  <c r="H35" i="7"/>
  <c r="H41" i="3"/>
  <c r="H22" i="12" l="1"/>
  <c r="H24" i="15"/>
  <c r="H24" i="14"/>
  <c r="C12" i="4"/>
  <c r="C11" i="4"/>
  <c r="H11" i="12"/>
  <c r="H13" i="9"/>
  <c r="H11" i="7"/>
  <c r="H12" i="8"/>
  <c r="H11" i="4"/>
  <c r="H21" i="12"/>
  <c r="F21" i="12"/>
  <c r="F30" i="4"/>
  <c r="H47" i="11" l="1"/>
  <c r="H29" i="9" l="1"/>
  <c r="H30" i="4"/>
  <c r="H24" i="2"/>
  <c r="F24" i="2"/>
</calcChain>
</file>

<file path=xl/sharedStrings.xml><?xml version="1.0" encoding="utf-8"?>
<sst xmlns="http://schemas.openxmlformats.org/spreadsheetml/2006/main" count="489" uniqueCount="208">
  <si>
    <t>METODOLOGÍA DE EVALUACIÓN - APLICABLE A TODAS LAS PÓLIZAS</t>
  </si>
  <si>
    <r>
      <t xml:space="preserve">CONDICIONES ADICIONALES 
</t>
    </r>
    <r>
      <rPr>
        <b/>
        <sz val="12"/>
        <color rgb="FFFF0000"/>
        <rFont val="Arial Narrow"/>
        <family val="2"/>
      </rPr>
      <t xml:space="preserve">
QUE CONTIENEN SOLO TEXTO:</t>
    </r>
  </si>
  <si>
    <r>
      <t xml:space="preserve">Se otorgará el máximo puntaje asignado a las propuestas que las ofrezcan con el mismo texto y bajo las mismas condiciones o en condiciones superiores en beneficio de la Entidad.
Las propuestas que </t>
    </r>
    <r>
      <rPr>
        <b/>
        <u/>
        <sz val="13"/>
        <rFont val="Arial Narrow"/>
        <family val="2"/>
      </rPr>
      <t>modifiquen el texto</t>
    </r>
    <r>
      <rPr>
        <sz val="13"/>
        <rFont val="Arial Narrow"/>
        <family val="2"/>
      </rPr>
      <t xml:space="preserve">, sin que ello conlleve a la pérdida de la aplicabilidad y/u operatividad de la condición, </t>
    </r>
    <r>
      <rPr>
        <b/>
        <u/>
        <sz val="13"/>
        <rFont val="Arial Narrow"/>
        <family val="2"/>
      </rPr>
      <t>se le asignará el 50% del puntaje</t>
    </r>
    <r>
      <rPr>
        <sz val="13"/>
        <rFont val="Arial Narrow"/>
        <family val="2"/>
      </rPr>
      <t xml:space="preserve"> y las propuestas que no las ofrezcan se calificarán con cero (0) puntos. </t>
    </r>
  </si>
  <si>
    <r>
      <t xml:space="preserve">CONDICIONES ADICIONALES 
</t>
    </r>
    <r>
      <rPr>
        <b/>
        <sz val="12"/>
        <color rgb="FFFF0000"/>
        <rFont val="Arial Narrow"/>
        <family val="2"/>
      </rPr>
      <t xml:space="preserve">
QUE APLICAN SUBLÍMITES Y/O PLAZOS</t>
    </r>
  </si>
  <si>
    <r>
      <t xml:space="preserve">CONDICIONES ADICIONALES 
</t>
    </r>
    <r>
      <rPr>
        <b/>
        <sz val="12"/>
        <color rgb="FFFF0000"/>
        <rFont val="Arial Narrow"/>
        <family val="2"/>
      </rPr>
      <t xml:space="preserve">
QUE APLIQUEN PARA OFERTAS DE LÍMITES Y/O VALORES FIJOS
QUE SE REGISTREN EN TABLAS Y/O CONTENGAN RANGOS Y/O VALORES CON BASE EN LOS CUALES SE DEBE EFECTUAR EL OFRECIMIENTO.</t>
    </r>
  </si>
  <si>
    <r>
      <t xml:space="preserve">CONDICIONES ADICIONALES 
</t>
    </r>
    <r>
      <rPr>
        <b/>
        <sz val="12"/>
        <color rgb="FFFF0000"/>
        <rFont val="Arial Narrow"/>
        <family val="2"/>
      </rPr>
      <t xml:space="preserve">
NOTAS </t>
    </r>
  </si>
  <si>
    <r>
      <t>By: Ti</t>
    </r>
    <r>
      <rPr>
        <i/>
        <sz val="10"/>
        <rFont val="Comic Sans MS"/>
        <family val="4"/>
      </rPr>
      <t>ger</t>
    </r>
  </si>
  <si>
    <t>OBJETO DEL SEGURO</t>
  </si>
  <si>
    <t>INFORMACIÓN GENERAL:</t>
  </si>
  <si>
    <t>NIT.</t>
  </si>
  <si>
    <t>CRITERIOS DE EVALUACIÓN:</t>
  </si>
  <si>
    <t>CONDICIÓN REQUERIDA PARA EVALUACIÓN</t>
  </si>
  <si>
    <t>CRITERIO DE EVALUACIÓN</t>
  </si>
  <si>
    <t>PUNTAJE 
ESTABLECIDO</t>
  </si>
  <si>
    <t>OFRECIMIENTO
DEL OFERENTE</t>
  </si>
  <si>
    <t>PUNTAJE 
OBTENIDO POR EL OFERENTE</t>
  </si>
  <si>
    <r>
      <t xml:space="preserve">RENUNCIA A LA APLICACIÓN DE SEGURO INSUFICIENTE Y/O INFRASEGURO
</t>
    </r>
    <r>
      <rPr>
        <b/>
        <sz val="13"/>
        <rFont val="Arial Narrow"/>
        <family val="2"/>
      </rPr>
      <t xml:space="preserve">
Siempre y cuando la diferencia entre el valor asegurado y el valor asegurable no sea superior al 10%. </t>
    </r>
  </si>
  <si>
    <t>MÁXIMO CALIFICACIÓN</t>
  </si>
  <si>
    <t>CALIFICACIÓN DEL OFERENTE</t>
  </si>
  <si>
    <t>GRUPO No. 1</t>
  </si>
  <si>
    <t>PUNTOS</t>
  </si>
  <si>
    <t>Ofrecimiento adicional de $500.000.000 al límite básico.</t>
  </si>
  <si>
    <t>Ofrecimiento adicional de $300.000.000 al límite básico.</t>
  </si>
  <si>
    <r>
      <t xml:space="preserve">BONO POR NO RECLAMACIÓN DIEZ (10%) POR CIENTO
</t>
    </r>
    <r>
      <rPr>
        <sz val="13"/>
        <rFont val="Arial Narrow"/>
        <family val="2"/>
      </rPr>
      <t xml:space="preserve">
Está entendido y acordado que se otorga un descuento 10% de bono por no reclamación,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de no conocimiento de hechos o circunstancias que puedan afectar la póliza. “Lo anterior sujeto a carta de liberación de responsabilidad por parte del asegurado”.</t>
    </r>
  </si>
  <si>
    <t>Se califica el otorgamiento del Estudio de Riesgos</t>
  </si>
  <si>
    <t>OFRECIMIENTO
DEL PROPONENTE</t>
  </si>
  <si>
    <t>PUNTAJE 
OBTENIDO POR EL PROPONENTE</t>
  </si>
  <si>
    <t>CALIFICACIÓN DEL PROPONENTE</t>
  </si>
  <si>
    <r>
      <t xml:space="preserve">El Asegurado precisa que las condiciones, coberturas, cláusulas, límites y/o plazo indicados a continuación </t>
    </r>
    <r>
      <rPr>
        <b/>
        <u/>
        <sz val="13"/>
        <rFont val="Arial Narrow"/>
        <family val="2"/>
      </rPr>
      <t>no son de obligatorio ofrecimiento</t>
    </r>
    <r>
      <rPr>
        <sz val="13"/>
        <rFont val="Arial Narrow"/>
        <family val="2"/>
      </rPr>
      <t xml:space="preserve"> y  las aseguradoras participantes tienen la postedad de decidir su ofrecimiento. 
Para su evaluación se considerarán los siguientes criterios que corresponden a los generales aplicables, por lo tanto en el caso que se estipulen criterios particulares dentro del contenido de las condiciones, estos primarán sobre los generales:
Las aseguradoras deben tener en cuenta que el ofrecimiento de condiciones que presten beneficio a la Entidad adicionales a las relacionadas en cada póliza pero que son en exceso a las mismas; no serán objeto de asignación de puntaje adicional a esos exceso y solo evaluables con base en los criterios que esten definidos en cada condición, no obstante la presentación de éstas obliga a la Aseguradora a su otorgamiento en caso de que el contrato le sea adjudicado y el oferente con la firma de la propuesta acepta esta condición.</t>
    </r>
  </si>
  <si>
    <t xml:space="preserve">TOMADOR: </t>
  </si>
  <si>
    <t xml:space="preserve">ASEGURADO:  </t>
  </si>
  <si>
    <t xml:space="preserve">BENEFICIARIOS: </t>
  </si>
  <si>
    <t>TERCEROS AFECTADOS</t>
  </si>
  <si>
    <t>GRUPO No. 2</t>
  </si>
  <si>
    <t>TOMADOR:</t>
  </si>
  <si>
    <t xml:space="preserve">ASEGURADO: </t>
  </si>
  <si>
    <t xml:space="preserve">BENEFICIARIO:  </t>
  </si>
  <si>
    <t>GRUPO No. 3</t>
  </si>
  <si>
    <t>1. PÓLIZA DE SEGURO DE TODO RIESGO DAÑOS MATERIALES COMBINADOS</t>
  </si>
  <si>
    <t>Se califica  el otorgamiento de este servicio.</t>
  </si>
  <si>
    <t>NOTA:</t>
  </si>
  <si>
    <t>CADA SUBLÍMITE OFRECIDO EN FORMA ADICIONAL QUEDA CONTEMPLADO DENTRO DEL LÍMITE ASEGURADO.</t>
  </si>
  <si>
    <r>
      <rPr>
        <b/>
        <sz val="13"/>
        <rFont val="Arial Narrow"/>
        <family val="2"/>
      </rPr>
      <t xml:space="preserve">NOTA 1:
</t>
    </r>
    <r>
      <rPr>
        <sz val="13"/>
        <rFont val="Arial Narrow"/>
        <family val="2"/>
      </rPr>
      <t xml:space="preserve">Las aseguradoras deben señalar expresamente en su propuesta las Condiciones Adicionales que ofrece especificando los límites, periodos y demás información necesaria para su evaluación de acuerdo con las condiciones de cada una de ellas, en caso que manifieste </t>
    </r>
    <r>
      <rPr>
        <b/>
        <sz val="13"/>
        <rFont val="Arial Narrow"/>
        <family val="2"/>
      </rPr>
      <t>"SE OTORGA" ó "SI</t>
    </r>
    <r>
      <rPr>
        <sz val="13"/>
        <rFont val="Arial Narrow"/>
        <family val="2"/>
      </rPr>
      <t xml:space="preserve">"  u otra expresión que implica que si esta otorgando la condición, pero no este especificado en el </t>
    </r>
    <r>
      <rPr>
        <b/>
        <sz val="13"/>
        <rFont val="Arial Narrow"/>
        <family val="2"/>
      </rPr>
      <t>criterio de evaluación</t>
    </r>
    <r>
      <rPr>
        <sz val="13"/>
        <rFont val="Arial Narrow"/>
        <family val="2"/>
      </rPr>
      <t xml:space="preserve"> límite alguno, periodo o este como una condición abierta, la calificación será del 30% del puntaje establecido.
</t>
    </r>
    <r>
      <rPr>
        <b/>
        <sz val="13"/>
        <rFont val="Arial Narrow"/>
        <family val="2"/>
      </rPr>
      <t>NOTA 2:</t>
    </r>
    <r>
      <rPr>
        <sz val="13"/>
        <rFont val="Arial Narrow"/>
        <family val="2"/>
      </rPr>
      <t xml:space="preserve">
En caso que indique  </t>
    </r>
    <r>
      <rPr>
        <b/>
        <sz val="13"/>
        <rFont val="Arial Narrow"/>
        <family val="2"/>
      </rPr>
      <t>"SE OTORGA"</t>
    </r>
    <r>
      <rPr>
        <sz val="13"/>
        <rFont val="Arial Narrow"/>
        <family val="2"/>
      </rPr>
      <t xml:space="preserve"> ó </t>
    </r>
    <r>
      <rPr>
        <b/>
        <sz val="13"/>
        <rFont val="Arial Narrow"/>
        <family val="2"/>
      </rPr>
      <t xml:space="preserve">"SI" </t>
    </r>
    <r>
      <rPr>
        <sz val="13"/>
        <rFont val="Arial Narrow"/>
        <family val="2"/>
      </rPr>
      <t xml:space="preserve">u otra expresión que implica que si esta otorgando la condición, la Entidad  entenderá que las mismas fueron ofrecidas al máximo límite o periodo y por lo tanto se </t>
    </r>
    <r>
      <rPr>
        <b/>
        <sz val="13"/>
        <rFont val="Arial Narrow"/>
        <family val="2"/>
      </rPr>
      <t>asignará el mayor puntaje al límite y período requerido</t>
    </r>
    <r>
      <rPr>
        <sz val="13"/>
        <rFont val="Arial Narrow"/>
        <family val="2"/>
      </rPr>
      <t xml:space="preserve"> y de ser adjudicada la propuesta, la aseguradora expedirá la póliza con las condiciones máximas exigidas de ese criterio en particular. </t>
    </r>
  </si>
  <si>
    <r>
      <t xml:space="preserve">Se califica en Condiciones Adicionales el aumento </t>
    </r>
    <r>
      <rPr>
        <b/>
        <u/>
        <sz val="13"/>
        <rFont val="Arial Narrow"/>
        <family val="2"/>
      </rPr>
      <t>adicional</t>
    </r>
    <r>
      <rPr>
        <b/>
        <sz val="13"/>
        <rFont val="Arial Narrow"/>
        <family val="2"/>
      </rPr>
      <t xml:space="preserve"> del porcentaje ofrecido.
</t>
    </r>
    <r>
      <rPr>
        <b/>
        <sz val="13"/>
        <color rgb="FFFF0000"/>
        <rFont val="Arial Narrow"/>
        <family val="2"/>
      </rPr>
      <t>Hasta un máximo del 20%</t>
    </r>
  </si>
  <si>
    <r>
      <t xml:space="preserve">Se califica el aumento </t>
    </r>
    <r>
      <rPr>
        <b/>
        <u/>
        <sz val="13"/>
        <rFont val="Arial Narrow"/>
        <family val="2"/>
      </rPr>
      <t>adicional</t>
    </r>
    <r>
      <rPr>
        <b/>
        <sz val="13"/>
        <rFont val="Arial Narrow"/>
        <family val="2"/>
      </rPr>
      <t xml:space="preserve"> del límite asegurado.
</t>
    </r>
    <r>
      <rPr>
        <b/>
        <sz val="13"/>
        <color rgb="FFFF0000"/>
        <rFont val="Arial Narrow"/>
        <family val="2"/>
      </rPr>
      <t>SIN COBRO DE PRIMA</t>
    </r>
  </si>
  <si>
    <t>Superior a 1,5 veces y hasta 2,0 veces</t>
  </si>
  <si>
    <t>Superior a 2,0 veces y hasta 2,5 veces</t>
  </si>
  <si>
    <t>Superior a 2,5 veces y hasta 3,0 veces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</si>
  <si>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transporte.</t>
    </r>
  </si>
  <si>
    <r>
      <t xml:space="preserve">Se califica  el aumento </t>
    </r>
    <r>
      <rPr>
        <b/>
        <u/>
        <sz val="13"/>
        <rFont val="Arial Narrow"/>
        <family val="2"/>
      </rPr>
      <t>adicional</t>
    </r>
    <r>
      <rPr>
        <b/>
        <sz val="13"/>
        <rFont val="Arial Narrow"/>
        <family val="2"/>
      </rPr>
      <t xml:space="preserve"> del 
</t>
    </r>
    <r>
      <rPr>
        <b/>
        <u/>
        <sz val="13"/>
        <color rgb="FFFF0000"/>
        <rFont val="Arial Narrow"/>
        <family val="2"/>
      </rPr>
      <t>monto</t>
    </r>
    <r>
      <rPr>
        <b/>
        <sz val="13"/>
        <color rgb="FFFF0000"/>
        <rFont val="Arial Narrow"/>
        <family val="2"/>
      </rPr>
      <t xml:space="preserve"> del sublímite para este amparo.</t>
    </r>
  </si>
  <si>
    <r>
      <t xml:space="preserve">Se califica el aumento </t>
    </r>
    <r>
      <rPr>
        <b/>
        <u/>
        <sz val="13"/>
        <rFont val="Arial Narrow"/>
        <family val="2"/>
      </rPr>
      <t xml:space="preserve">adicional </t>
    </r>
    <r>
      <rPr>
        <b/>
        <sz val="13"/>
        <rFont val="Arial Narrow"/>
        <family val="2"/>
      </rPr>
      <t xml:space="preserve">del límite asegurado.
</t>
    </r>
    <r>
      <rPr>
        <b/>
        <sz val="13"/>
        <color rgb="FFFF0000"/>
        <rFont val="Arial Narrow"/>
        <family val="2"/>
      </rPr>
      <t>SIN COBRO DE PRIMA</t>
    </r>
  </si>
  <si>
    <r>
      <t xml:space="preserve">Límite adicional al básico mayor a </t>
    </r>
    <r>
      <rPr>
        <b/>
        <sz val="13"/>
        <rFont val="Arial Narrow"/>
        <family val="2"/>
      </rPr>
      <t>$20.000.000 y hasta $40.000.000</t>
    </r>
  </si>
  <si>
    <r>
      <t xml:space="preserve">Límite adicional al básico mayor a </t>
    </r>
    <r>
      <rPr>
        <b/>
        <sz val="13"/>
        <rFont val="Arial Narrow"/>
        <family val="2"/>
      </rPr>
      <t>$40.000.000 y hasta $60.000.000</t>
    </r>
    <r>
      <rPr>
        <sz val="11"/>
        <color theme="1"/>
        <rFont val="Calibri"/>
        <family val="2"/>
        <scheme val="minor"/>
      </rPr>
      <t/>
    </r>
  </si>
  <si>
    <r>
      <t xml:space="preserve">Límite adicional al básico mayor a </t>
    </r>
    <r>
      <rPr>
        <b/>
        <sz val="13"/>
        <rFont val="Arial Narrow"/>
        <family val="2"/>
      </rPr>
      <t>$60.000.000 y hasta $80.000.000</t>
    </r>
    <r>
      <rPr>
        <sz val="11"/>
        <color theme="1"/>
        <rFont val="Calibri"/>
        <family val="2"/>
        <scheme val="minor"/>
      </rPr>
      <t/>
    </r>
  </si>
  <si>
    <r>
      <t xml:space="preserve">Límite adicional al básico mayor a </t>
    </r>
    <r>
      <rPr>
        <b/>
        <sz val="13"/>
        <rFont val="Arial Narrow"/>
        <family val="2"/>
      </rPr>
      <t>$80.000.000 y hasta $100.000.00</t>
    </r>
    <r>
      <rPr>
        <sz val="11"/>
        <color theme="1"/>
        <rFont val="Calibri"/>
        <family val="2"/>
        <scheme val="minor"/>
      </rPr>
      <t/>
    </r>
  </si>
  <si>
    <r>
      <rPr>
        <b/>
        <sz val="13"/>
        <color rgb="FF0070C0"/>
        <rFont val="Arial Narrow"/>
        <family val="2"/>
      </rPr>
      <t xml:space="preserve">INCREMENTO DEL LÍMITE BÁSICO PARA LA COBERTURA DE </t>
    </r>
    <r>
      <rPr>
        <b/>
        <u/>
        <sz val="13"/>
        <color rgb="FF0070C0"/>
        <rFont val="Arial Narrow"/>
        <family val="2"/>
      </rPr>
      <t>PERJUICIOS O DETRIMENTO PATRIMONIAL.</t>
    </r>
  </si>
  <si>
    <r>
      <t xml:space="preserve">Se califica el aumento </t>
    </r>
    <r>
      <rPr>
        <b/>
        <u/>
        <sz val="13"/>
        <rFont val="Arial Narrow"/>
        <family val="2"/>
      </rPr>
      <t>adicional</t>
    </r>
    <r>
      <rPr>
        <b/>
        <sz val="13"/>
        <rFont val="Arial Narrow"/>
        <family val="2"/>
      </rPr>
      <t xml:space="preserve"> del límite asegurado, </t>
    </r>
    <r>
      <rPr>
        <b/>
        <u/>
        <sz val="13"/>
        <rFont val="Arial Narrow"/>
        <family val="2"/>
      </rPr>
      <t>únicamente</t>
    </r>
    <r>
      <rPr>
        <b/>
        <sz val="13"/>
        <rFont val="Arial Narrow"/>
        <family val="2"/>
      </rPr>
      <t xml:space="preserve"> relacionados en la tabla de rangos en la condición requerida para la evaluación.
</t>
    </r>
    <r>
      <rPr>
        <b/>
        <sz val="13"/>
        <color rgb="FFFF0000"/>
        <rFont val="Arial Narrow"/>
        <family val="2"/>
      </rPr>
      <t>SIN COBRO DE PRIMA</t>
    </r>
  </si>
  <si>
    <r>
      <rPr>
        <b/>
        <sz val="13"/>
        <color rgb="FF0070C0"/>
        <rFont val="Arial Narrow"/>
        <family val="2"/>
      </rPr>
      <t xml:space="preserve">INCREMENTO DEL LÍMITE BÁSICO PARA LA COBERTURA DE </t>
    </r>
    <r>
      <rPr>
        <b/>
        <u/>
        <sz val="13"/>
        <color rgb="FF0070C0"/>
        <rFont val="Arial Narrow"/>
        <family val="2"/>
      </rPr>
      <t xml:space="preserve">GASTOS DE DEFENSA.
</t>
    </r>
    <r>
      <rPr>
        <b/>
        <u/>
        <sz val="13"/>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</si>
  <si>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3"/>
        <color rgb="FFFF0000"/>
        <rFont val="Arial Narrow"/>
        <family val="2"/>
      </rPr>
      <t>SIN COBRO DE PRIMA</t>
    </r>
  </si>
  <si>
    <t>Ofrecimiento adicional de $1.000.000.000 al límite básico.</t>
  </si>
  <si>
    <r>
      <t xml:space="preserve">Límite adicional al básico mayor a </t>
    </r>
    <r>
      <rPr>
        <b/>
        <sz val="13"/>
        <rFont val="Arial Narrow"/>
        <family val="2"/>
      </rPr>
      <t>$300.000.000 y hasta $500.000.000</t>
    </r>
  </si>
  <si>
    <r>
      <t xml:space="preserve">GASTOS DE GRÚA PARA VEHÍCULOS DE TERCEROS, AFECTADOS EN ACCIDENTES EN LOS CUALES SEA EVIDENTE LA RESPONSABILIDAD DEL ASEGURADO.
</t>
    </r>
    <r>
      <rPr>
        <b/>
        <sz val="13"/>
        <rFont val="Arial Narrow"/>
        <family val="2"/>
      </rPr>
      <t xml:space="preserve">
Se paga por rembolso el servicio prestado de grúa al tercero.</t>
    </r>
  </si>
  <si>
    <t>Ofrecimiento adicional de $100.000.000 al límite básico.</t>
  </si>
  <si>
    <t>Ofrecimiento adicional de $800.000.000 al límite básico.</t>
  </si>
  <si>
    <r>
      <t xml:space="preserve">OFRECIMIENTO DE ESTUDIO DE RIESGOS CON COSTO A CARGO DE LA ASEGURADORA (SURVEY)
</t>
    </r>
    <r>
      <rPr>
        <sz val="13"/>
        <rFont val="Arial Narrow"/>
        <family val="2"/>
      </rPr>
      <t>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r>
  </si>
  <si>
    <r>
      <t xml:space="preserve">Al proponente que ofrezca límite de:
</t>
    </r>
    <r>
      <rPr>
        <b/>
        <sz val="13"/>
        <rFont val="Arial Narrow"/>
        <family val="2"/>
      </rPr>
      <t>$2.000.000.000 / $2.000.000.000 / $4.000.000.000.
O límite único combinado de $6.000.000.000.</t>
    </r>
  </si>
  <si>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</si>
  <si>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</si>
  <si>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AJUSTAR LÍMITES SEGÚN BÁSICAS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</si>
  <si>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bodegaje.</t>
    </r>
  </si>
  <si>
    <t>AJUSTAR PUNTAJE SI SE TRASLADA DE BÁSICAS OBLIGATORIAS</t>
  </si>
  <si>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</si>
  <si>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r>
      <t xml:space="preserve">ANTICIPO DE INDEMNIZACIÓN  PARA EL PAGO DE HONORARIOS DEL 50%.
</t>
    </r>
    <r>
      <rPr>
        <b/>
        <sz val="13"/>
        <rFont val="Arial Narrow"/>
        <family val="2"/>
      </rPr>
      <t xml:space="preserve">NOTA: Si el aumento adicional del porcentaje de anticipo es condicionado a la demostración de la ocurrencia y cuantía, se califica con cero (0) puntos este factor.   </t>
    </r>
    <r>
      <rPr>
        <b/>
        <sz val="13"/>
        <color rgb="FF0070C0"/>
        <rFont val="Arial Narrow"/>
        <family val="2"/>
      </rPr>
      <t xml:space="preserve">   </t>
    </r>
  </si>
  <si>
    <t>NIT</t>
  </si>
  <si>
    <r>
      <t xml:space="preserve">COMPROMISO PARA EL PAGO DE LAS INDEMNIZACIONES
</t>
    </r>
    <r>
      <rPr>
        <b/>
        <sz val="13"/>
        <rFont val="Arial Narrow"/>
        <family val="2"/>
      </rPr>
      <t>Plazo de diez (10) días hábiles.</t>
    </r>
  </si>
  <si>
    <t xml:space="preserve">TOMADOR:       </t>
  </si>
  <si>
    <t xml:space="preserve">ASEGURADO:   </t>
  </si>
  <si>
    <t xml:space="preserve">BENEFICIARIO: </t>
  </si>
  <si>
    <r>
      <t xml:space="preserve">Se otorgará el máximo puntaje asignado a las propuestas que las ofrezcan o se aproxime al sublímite y/o plazo señalado. Las demás ofertas se calificarán en forma proporcional al de la propuesta calificada con el maximo puntaje.
Para la aplicación de la calificación proporcional y descendente de coberturas y/o cláusulas que indiquen sublímites por evento / vigencia o agregado anual, </t>
    </r>
    <r>
      <rPr>
        <b/>
        <sz val="13"/>
        <rFont val="Arial Narrow"/>
        <family val="2"/>
      </rPr>
      <t>salvo que no este establecido el puntaje en forma puntal</t>
    </r>
    <r>
      <rPr>
        <sz val="13"/>
        <rFont val="Arial Narrow"/>
        <family val="2"/>
      </rPr>
      <t xml:space="preserve">,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r>
  </si>
  <si>
    <r>
      <t xml:space="preserve">Se califica el menor número de </t>
    </r>
    <r>
      <rPr>
        <b/>
        <u/>
        <sz val="13"/>
        <rFont val="Arial Narrow"/>
        <family val="2"/>
      </rPr>
      <t>días hábiles</t>
    </r>
    <r>
      <rPr>
        <b/>
        <sz val="13"/>
        <rFont val="Arial Narrow"/>
        <family val="2"/>
      </rPr>
      <t xml:space="preserve"> una vez demostrada ocurrencia y cuantía.</t>
    </r>
  </si>
  <si>
    <r>
      <t xml:space="preserve">Las aseguradoras deben tener en cuenta:
</t>
    </r>
    <r>
      <rPr>
        <b/>
        <sz val="13"/>
        <rFont val="Arial Narrow"/>
        <family val="2"/>
      </rPr>
      <t>1.</t>
    </r>
    <r>
      <rPr>
        <sz val="13"/>
        <rFont val="Arial Narrow"/>
        <family val="2"/>
      </rPr>
      <t xml:space="preserve"> Para acceder a calificación, el oferente deberá registrar en forma expresa y de manera clara, el valor y/o límite que ofrece. En aquellos casos que se exprese valores en COL$ o en SMMLV para realizar una evaluación equitativa, se podrá homologar el ofrecimiento a alguna de las dos constantes COL$ o SMMLV.
</t>
    </r>
    <r>
      <rPr>
        <b/>
        <sz val="13"/>
        <rFont val="Arial Narrow"/>
        <family val="2"/>
      </rPr>
      <t xml:space="preserve">2. </t>
    </r>
    <r>
      <rPr>
        <sz val="13"/>
        <rFont val="Arial Narrow"/>
        <family val="2"/>
      </rPr>
      <t xml:space="preserve">Se otorga el máximo puntaje a la propuesta que dentro del rango o tabla se aproxime al máximo sublímite o plazo requerido y las demas ofertas se calificaran en forma proporcional a la propuesta calificada con el máximo puntaje.
</t>
    </r>
    <r>
      <rPr>
        <b/>
        <sz val="13"/>
        <rFont val="Arial Narrow"/>
        <family val="2"/>
      </rPr>
      <t>3.</t>
    </r>
    <r>
      <rPr>
        <sz val="13"/>
        <rFont val="Arial Narrow"/>
        <family val="2"/>
      </rPr>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Si el valor y/o límite es superior al del último rango, para efectos de evaluación, se tomará el valor proporcional de puntaje de este último rango, más los puntos máximo del anterior rango.</t>
    </r>
  </si>
  <si>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</si>
  <si>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ANTICIPO DE INDEMNIZACIÓN DEL 50%.
</t>
    </r>
    <r>
      <rPr>
        <b/>
        <sz val="13"/>
        <rFont val="Arial Narrow"/>
        <family val="2"/>
      </rPr>
      <t xml:space="preserve">NOTA 1: </t>
    </r>
    <r>
      <rPr>
        <sz val="13"/>
        <rFont val="Arial Narrow"/>
        <family val="2"/>
      </rPr>
      <t>Si el aumento adicional del porcentaje de anticipo es condicionado a la demostración de la ocurrencia y cuantía, se califica con cero (0) puntos este factor.</t>
    </r>
    <r>
      <rPr>
        <b/>
        <sz val="13"/>
        <rFont val="Arial Narrow"/>
        <family val="2"/>
      </rPr>
      <t xml:space="preserve">      
NOTA 2: </t>
    </r>
    <r>
      <rPr>
        <sz val="13"/>
        <rFont val="Arial Narrow"/>
        <family val="2"/>
      </rPr>
      <t xml:space="preserve">Solo se acepta propuesta en los límites señados en los siguientes rangos.     </t>
    </r>
    <r>
      <rPr>
        <b/>
        <sz val="13"/>
        <color rgb="FF0070C0"/>
        <rFont val="Arial Narrow"/>
        <family val="2"/>
      </rPr>
      <t xml:space="preserve">  </t>
    </r>
  </si>
  <si>
    <t xml:space="preserve"> 1.00 puntos</t>
  </si>
  <si>
    <t xml:space="preserve"> 1.50 puntos</t>
  </si>
  <si>
    <t>0.50 puntos</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</si>
  <si>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
</t>
    </r>
    <r>
      <rPr>
        <b/>
        <sz val="13"/>
        <rFont val="Arial Narrow"/>
        <family val="2"/>
      </rPr>
      <t>NOTA</t>
    </r>
    <r>
      <rPr>
        <sz val="13"/>
        <rFont val="Arial Narrow"/>
        <family val="2"/>
      </rPr>
      <t>: Solo se acepta propuesta en los límites señados en los siguientes rangos.  Ofrecimientos de otros valores diferentes serán evaluados con cero (0) puntos), excepto que sea superior al último rango.</t>
    </r>
  </si>
  <si>
    <r>
      <rPr>
        <b/>
        <sz val="13"/>
        <rFont val="Arial Narrow"/>
        <family val="2"/>
      </rPr>
      <t>Se califica el aumento adicional del límite asegurado.</t>
    </r>
    <r>
      <rPr>
        <b/>
        <sz val="13"/>
        <color rgb="FF0070C0"/>
        <rFont val="Arial Narrow"/>
        <family val="2"/>
      </rPr>
      <t xml:space="preserve">
</t>
    </r>
    <r>
      <rPr>
        <b/>
        <sz val="13"/>
        <color rgb="FFFF0000"/>
        <rFont val="Arial Narrow"/>
        <family val="2"/>
      </rPr>
      <t>SIN COBRO DE PRIMA, así:</t>
    </r>
  </si>
  <si>
    <r>
      <t xml:space="preserve">Límite adicional al básico mayor a </t>
    </r>
    <r>
      <rPr>
        <b/>
        <sz val="13"/>
        <rFont val="Arial Narrow"/>
        <family val="2"/>
      </rPr>
      <t>$500.000 y hasta $1.000.000</t>
    </r>
  </si>
  <si>
    <r>
      <t xml:space="preserve">Límite adicional al básico mayor a </t>
    </r>
    <r>
      <rPr>
        <b/>
        <sz val="13"/>
        <rFont val="Arial Narrow"/>
        <family val="2"/>
      </rPr>
      <t>$1.000.000 y hasta $2.000.000.</t>
    </r>
  </si>
  <si>
    <r>
      <t xml:space="preserve">Límite adicional al básico mayor a </t>
    </r>
    <r>
      <rPr>
        <b/>
        <sz val="13"/>
        <rFont val="Arial Narrow"/>
        <family val="2"/>
      </rPr>
      <t>$2.000.000 y hasta $5.000.000</t>
    </r>
    <r>
      <rPr>
        <sz val="13"/>
        <rFont val="Arial Narrow"/>
        <family val="2"/>
      </rPr>
      <t xml:space="preserve">: </t>
    </r>
  </si>
  <si>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</si>
  <si>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r>
      <t xml:space="preserve">COMPROMISO PARA EL PAGO DE LAS INDEMNIZACIONES
</t>
    </r>
    <r>
      <rPr>
        <b/>
        <sz val="13"/>
        <rFont val="Arial Narrow"/>
        <family val="2"/>
      </rPr>
      <t xml:space="preserve">Plazo de </t>
    </r>
    <r>
      <rPr>
        <b/>
        <sz val="13"/>
        <color rgb="FFFF0000"/>
        <rFont val="Arial Narrow"/>
        <family val="2"/>
      </rPr>
      <t xml:space="preserve">diez (10) días </t>
    </r>
    <r>
      <rPr>
        <b/>
        <sz val="13"/>
        <rFont val="Arial Narrow"/>
        <family val="2"/>
      </rPr>
      <t>hábiles.</t>
    </r>
  </si>
  <si>
    <t>VERSIÓN: MAYO 2024</t>
  </si>
  <si>
    <t>EMPRESA DE LICORES DE CUNDINAMARCA</t>
  </si>
  <si>
    <t>899.999.084-8</t>
  </si>
  <si>
    <t>Amparar todos los  activos (bienes inmuebles y muebles) de propiedad de la EMPRESA DE LICORES DE CUNDINAMARCA,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EMPRESA DE LICORES DE CUNDINAMARCA</t>
  </si>
  <si>
    <t xml:space="preserve"> </t>
  </si>
  <si>
    <t xml:space="preserve">Anticipo mayor al 55% y hasta el 60%: </t>
  </si>
  <si>
    <t xml:space="preserve">Anticipo mayor al 60% y hasta el 65%: </t>
  </si>
  <si>
    <t xml:space="preserve">Anticipo mayor al 65% y hasta el 70%:  </t>
  </si>
  <si>
    <t xml:space="preserve">Amparar los riesgos que impliquen menoscabo de los fondos y/o bienes de propiedad de la  EMPRESA DE LICORES DE CUNDINAMARCA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</si>
  <si>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 xml:space="preserve">Amparar los perjuicios patrimoniales y extrapatrimoniales que cause la EMPRESA DE LICORES DE CUNDINAMARCA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Nota: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</si>
  <si>
    <r>
      <t xml:space="preserve">Límite adicional al básico mayor a </t>
    </r>
    <r>
      <rPr>
        <b/>
        <sz val="13"/>
        <rFont val="Arial Narrow"/>
        <family val="2"/>
      </rPr>
      <t>$250.000.000 y hasta $500.000.000</t>
    </r>
  </si>
  <si>
    <r>
      <t xml:space="preserve">Límite adicional al básico mayor a </t>
    </r>
    <r>
      <rPr>
        <b/>
        <sz val="13"/>
        <rFont val="Arial Narrow"/>
        <family val="2"/>
      </rPr>
      <t>$500.000.000 y hasta $750.000.000</t>
    </r>
  </si>
  <si>
    <r>
      <t xml:space="preserve">Límite adicional al básico mayor a </t>
    </r>
    <r>
      <rPr>
        <b/>
        <sz val="13"/>
        <rFont val="Arial Narrow"/>
        <family val="2"/>
      </rPr>
      <t>$750.000.000 y hasta $1.000.000.000</t>
    </r>
  </si>
  <si>
    <t>Rangos para el sublímite por persona</t>
  </si>
  <si>
    <r>
      <t xml:space="preserve">Límite adicional al básico mayor a </t>
    </r>
    <r>
      <rPr>
        <b/>
        <sz val="13"/>
        <rFont val="Arial Narrow"/>
        <family val="2"/>
      </rPr>
      <t>$25.000.000 y hasta $50.000.000</t>
    </r>
  </si>
  <si>
    <r>
      <t xml:space="preserve">Límite adicional al básico mayor a </t>
    </r>
    <r>
      <rPr>
        <b/>
        <sz val="13"/>
        <rFont val="Arial Narrow"/>
        <family val="2"/>
      </rPr>
      <t>$50.000.000 y hasta $75.000.000</t>
    </r>
  </si>
  <si>
    <r>
      <t xml:space="preserve">Límite adicional al básico mayor a </t>
    </r>
    <r>
      <rPr>
        <b/>
        <sz val="13"/>
        <rFont val="Arial Narrow"/>
        <family val="2"/>
      </rPr>
      <t>$75.000.000 y hasta $100.000.000</t>
    </r>
  </si>
  <si>
    <r>
      <t xml:space="preserve">Límite adicional al básico mayor a </t>
    </r>
    <r>
      <rPr>
        <b/>
        <sz val="13"/>
        <rFont val="Arial Narrow"/>
        <family val="2"/>
      </rPr>
      <t>$125.000.000 y hasta $150.000.000</t>
    </r>
  </si>
  <si>
    <r>
      <t xml:space="preserve">Límite adicional al básico mayor a </t>
    </r>
    <r>
      <rPr>
        <b/>
        <sz val="13"/>
        <rFont val="Arial Narrow"/>
        <family val="2"/>
      </rPr>
      <t>$150.000.000 y hasta $300.000.000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</si>
  <si>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$500.000.000</t>
    </r>
  </si>
  <si>
    <r>
      <t xml:space="preserve">Límite adicional al básico mayor a </t>
    </r>
    <r>
      <rPr>
        <b/>
        <sz val="13"/>
        <rFont val="Arial Narrow"/>
        <family val="2"/>
      </rPr>
      <t>$200.000.000 y hasta $400.000.000</t>
    </r>
  </si>
  <si>
    <r>
      <t xml:space="preserve">Límite adicional al básico mayor a </t>
    </r>
    <r>
      <rPr>
        <b/>
        <sz val="13"/>
        <rFont val="Arial Narrow"/>
        <family val="2"/>
      </rPr>
      <t>$50.000.000 y hasta $100.000.000</t>
    </r>
  </si>
  <si>
    <r>
      <t xml:space="preserve">Límite adicional al básico mayor a </t>
    </r>
    <r>
      <rPr>
        <b/>
        <sz val="13"/>
        <rFont val="Arial Narrow"/>
        <family val="2"/>
      </rPr>
      <t>$100.000.000 y hasta $150.000.000</t>
    </r>
  </si>
  <si>
    <r>
      <t xml:space="preserve">Límite adicional al básico mayor a </t>
    </r>
    <r>
      <rPr>
        <b/>
        <sz val="13"/>
        <rFont val="Arial Narrow"/>
        <family val="2"/>
      </rPr>
      <t>$150.000.000 y hasta $200.000.000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</si>
  <si>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$700.000.000</t>
    </r>
  </si>
  <si>
    <r>
      <t xml:space="preserve">Límite adicional al básico mayor a </t>
    </r>
    <r>
      <rPr>
        <b/>
        <sz val="13"/>
        <rFont val="Arial Narrow"/>
        <family val="2"/>
      </rPr>
      <t>$100.000.000 y hasta $200.000.000</t>
    </r>
  </si>
  <si>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EMPRESA DE LICORES DE CUNDINAMARCA</t>
  </si>
  <si>
    <t>Amparar los perjuicios patrimoniales causados a terceros y/o a la EMPRESA DE LICORES DE CUNDINAMARCA provenientes de la responsabilidad civil de los servidores públicos  y/o funcionarios con regímenes de responsabilidad similares a los de los servidores públicos, en el desempeño de las funciones de los cargos asegurados, por toda acción u omisión, correcta o incorrecta, culposa, real o presunta, así como los perjuicios que les sean imputable y los ocasionados por juicios de responsabilidad fiscal. 
Amparar los gastos de defensa (tales como, pero sin limitarse a: honorarios profesionales de abogados defensores, gastos y costas procesales y cauciones judiciales) según los límites por etapas procesales establecidos en este documento, en todo tipo de procesos, incluidos, pero sin limitarse a: procesos fiscales, procesos disciplinarios, procesos penales siempre que se trate de delitos no dolosos, procesos civiles, procesos administrativos (incluidos los de reparación directa); indagaciones, investigaciones preliminares, procesos internos y cualquier otro en los que se discuta la responsabilidad correspondiente a los cargos asegurados y en general los incurridos para defenderse en cualquier tipo de investigación o proceso adelantados por organismos oficial de vigilancia y control o entes de investigación según los límites por: tipos de procesos y etapas procesales establecidos en este documento.</t>
  </si>
  <si>
    <t>EMPRESA DE LICORES DE CUNDINAMARCA Y/O CARGOS ASEGURADOS</t>
  </si>
  <si>
    <t>EMPRESA DE LICORES DE CUNDINAMARCA Y/O CARGOS ASEGURADOS Y/O TERCEROS AFECTADOS</t>
  </si>
  <si>
    <r>
      <t xml:space="preserve">Límite de </t>
    </r>
    <r>
      <rPr>
        <b/>
        <sz val="13"/>
        <color rgb="FFFF0000"/>
        <rFont val="Arial Narrow"/>
        <family val="2"/>
      </rPr>
      <t xml:space="preserve">$2.745.000.000 </t>
    </r>
    <r>
      <rPr>
        <b/>
        <sz val="13"/>
        <rFont val="Arial Narrow"/>
        <family val="2"/>
      </rPr>
      <t>evento /agregado anual.
Incluido los Gastos de Defensa. 
NOTA:</t>
    </r>
    <r>
      <rPr>
        <sz val="13"/>
        <rFont val="Arial Narrow"/>
        <family val="2"/>
      </rPr>
      <t xml:space="preserve"> Solo se acepta propuesta en los límites señados en los siguientes rangos.  Ofrecimientos de otros valores diferentes serán evaluados con cero (0) puntos), excepto que sea superior al último rango.</t>
    </r>
  </si>
  <si>
    <t xml:space="preserve">Ofrecimiento adicional superior a $200.000.000 y hasta $400.000.000 </t>
  </si>
  <si>
    <t>Ofrecimiento adicional superior a $400.000.000 y hasta $600.000.000</t>
  </si>
  <si>
    <t xml:space="preserve">Ofrecimiento adicional superior a $600.000.000 y hasta $800.000.000 </t>
  </si>
  <si>
    <t>Ofrecimiento adicional superior a $800.000.000 y hasta $1.000.000.000</t>
  </si>
  <si>
    <r>
      <t>Límite de</t>
    </r>
    <r>
      <rPr>
        <b/>
        <sz val="13"/>
        <color rgb="FFFF0000"/>
        <rFont val="Arial Narrow"/>
        <family val="2"/>
      </rPr>
      <t xml:space="preserve"> $1.372.500.000 </t>
    </r>
    <r>
      <rPr>
        <b/>
        <sz val="13"/>
        <rFont val="Arial Narrow"/>
        <family val="2"/>
      </rPr>
      <t>evento / agregado anual.
Incluidos en el límite de Perjuicios o Detrimento Patrimonial sin cobro de prima.</t>
    </r>
  </si>
  <si>
    <t>Amparar al asegurado las pérdidas, gastos y daños como consecuencia de actos deshonestos o fraudulentos cometidos por empleados del asegurado, solos o en concurso con otros, o con terceros, con la intención manifiesta de hacer que el asegurado sufra dicha pérdida.
Se extienen el objeto del seguro a amparar el patrimonio del asegurado por la pérdida o daños de bienes propios y no propios por los cuales el Asegurado sea responsable tales como dineros efectivo y  dinero en todas sus formas y representaciones, títulos valores y cualquier documento y forma material o inmaterial de representación de dinero, como consecuencia de los riesgos a que está expuesto el Asegurado en el giro normal de su actividad social.</t>
  </si>
  <si>
    <t>Amparar las pérdidas o daños materiales que afecten a los Equipos y Maquinarías de propiedad de la EMPRESA DE LICORES DE CUNDINAMARCA o aquellos que se encuentren bajo su control, tenencia, responsabilidad o custodia, ubicados en el territorio nacional contra los daños o pérdidas materiales a consecuencia de cualquier riesgo, tanto por eventos internos o externos, incluyendo las pérdidas consecuenciales por todo concepto dentro o fuera de las instalaciones del asegurado y/o en predios de terceros y los utilizados en desarrollo del objeto social de la EMPRESA DE LICORES DE CUNDINAMARCA</t>
  </si>
  <si>
    <r>
      <rPr>
        <b/>
        <sz val="13"/>
        <color rgb="FF0070C0"/>
        <rFont val="Arial Narrow"/>
        <family val="2"/>
      </rPr>
      <t>GASTOS ADICIONALES.</t>
    </r>
    <r>
      <rPr>
        <b/>
        <sz val="13"/>
        <rFont val="Arial Narrow"/>
        <family val="2"/>
      </rPr>
      <t xml:space="preserve">
Sublímite  por la suma de </t>
    </r>
    <r>
      <rPr>
        <b/>
        <sz val="13"/>
        <color rgb="FFFF0000"/>
        <rFont val="Arial Narrow"/>
        <family val="2"/>
      </rPr>
      <t>$200.000.000</t>
    </r>
    <r>
      <rPr>
        <b/>
        <sz val="13"/>
        <rFont val="Arial Narrow"/>
        <family val="2"/>
      </rPr>
      <t>,  incluido en el valor asegurado,sin aplicación de deducible y combinado para los siguientes gastos y coberturas.</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</si>
  <si>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$400.000.000</t>
    </r>
  </si>
  <si>
    <r>
      <t xml:space="preserve">CLÁUSULA DE NO TASACIÓN EN CASO DE SINIESTRO
</t>
    </r>
    <r>
      <rPr>
        <b/>
        <sz val="13"/>
        <rFont val="Arial Narrow"/>
        <family val="2"/>
      </rPr>
      <t>Sublímite de hasta</t>
    </r>
    <r>
      <rPr>
        <b/>
        <sz val="13"/>
        <color rgb="FFFF0000"/>
        <rFont val="Arial Narrow"/>
        <family val="2"/>
      </rPr>
      <t xml:space="preserve"> $350.000.000</t>
    </r>
    <r>
      <rPr>
        <b/>
        <sz val="13"/>
        <rFont val="Arial Narrow"/>
        <family val="2"/>
      </rPr>
      <t xml:space="preserve">, por siniestro.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</si>
  <si>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$550.000.000.</t>
    </r>
  </si>
  <si>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</si>
  <si>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t>Al proponente que ofrezca únicamente el límite básico exigido de $1.000.000.000 / $1.000.000.000 / $2.000.000.000, ó Límite único combinado de $3.000.0000.000,</t>
    </r>
    <r>
      <rPr>
        <b/>
        <sz val="13"/>
        <rFont val="Arial Narrow"/>
        <family val="2"/>
      </rPr>
      <t xml:space="preserve"> se evaluara con CERO (0) puntos.
Solo se acepta propuesta en los límites a continuación señalados, ofrecimientos de otros valores diferentes serán evaluados con cero (0) puntos).</t>
    </r>
  </si>
  <si>
    <r>
      <t xml:space="preserve">Al proponente que ofrezca límite de: 
</t>
    </r>
    <r>
      <rPr>
        <b/>
        <sz val="13"/>
        <rFont val="Arial Narrow"/>
        <family val="2"/>
      </rPr>
      <t>$1.500.000.000 / $1.500.000.000 / $3.000.000.000.
O límite único combinado de $4.500.000.000.</t>
    </r>
  </si>
  <si>
    <r>
      <t xml:space="preserve">Al proponente que ofrezca límite de:
</t>
    </r>
    <r>
      <rPr>
        <b/>
        <sz val="13"/>
        <rFont val="Arial Narrow"/>
        <family val="2"/>
      </rPr>
      <t>$1.800.000.000 / $1.8000.000.000 / $3.600.000.000.
O límite único combinado de $5.400.000.000.</t>
    </r>
  </si>
  <si>
    <r>
      <t xml:space="preserve">Al proponente que ofrezca límite de:
</t>
    </r>
    <r>
      <rPr>
        <b/>
        <sz val="13"/>
        <rFont val="Arial Narrow"/>
        <family val="2"/>
      </rPr>
      <t>$2.200.000.000 / $2.200.000.000 / $4.000.000.000.
O límite único combinado de $6.600.000.000.</t>
    </r>
  </si>
  <si>
    <r>
      <t xml:space="preserve">GASTOS DE  TRANSPORTE POR PÉRDIDAS TOTALES (Daños y/o Hurto) 
(esta condición no aplica para motos y vehiculos pesados.)
</t>
    </r>
    <r>
      <rPr>
        <b/>
        <sz val="13"/>
        <color rgb="FF002060"/>
        <rFont val="Arial Narrow"/>
        <family val="2"/>
      </rPr>
      <t xml:space="preserve">Limite de </t>
    </r>
    <r>
      <rPr>
        <b/>
        <sz val="13"/>
        <color rgb="FFFF0000"/>
        <rFont val="Arial Narrow"/>
        <family val="2"/>
      </rPr>
      <t xml:space="preserve">$30.000 </t>
    </r>
    <r>
      <rPr>
        <b/>
        <sz val="13"/>
        <color rgb="FF002060"/>
        <rFont val="Arial Narrow"/>
        <family val="2"/>
      </rPr>
      <t>diarios y hasta (60) días</t>
    </r>
  </si>
  <si>
    <r>
      <t xml:space="preserve">AMPARO AUTOMÁTICO DE VEHÍCULOS NUEVOS Y USADOS
</t>
    </r>
    <r>
      <rPr>
        <b/>
        <sz val="13"/>
        <rFont val="Arial Narrow"/>
        <family val="2"/>
      </rPr>
      <t xml:space="preserve">
Sublímite de </t>
    </r>
    <r>
      <rPr>
        <b/>
        <sz val="13"/>
        <color rgb="FFFF0000"/>
        <rFont val="Arial Narrow"/>
        <family val="2"/>
      </rPr>
      <t xml:space="preserve">$300.000.000 </t>
    </r>
    <r>
      <rPr>
        <b/>
        <sz val="13"/>
        <rFont val="Arial Narrow"/>
        <family val="2"/>
      </rPr>
      <t>por vehículo y término de</t>
    </r>
    <r>
      <rPr>
        <b/>
        <sz val="13"/>
        <color rgb="FFFF0000"/>
        <rFont val="Arial Narrow"/>
        <family val="2"/>
      </rPr>
      <t xml:space="preserve"> 120 días </t>
    </r>
    <r>
      <rPr>
        <b/>
        <sz val="13"/>
        <rFont val="Arial Narrow"/>
        <family val="2"/>
      </rPr>
      <t>de aviso.</t>
    </r>
  </si>
  <si>
    <r>
      <t xml:space="preserve">AMPARO AUTOMÁTICO DE EQUIPOS Y ACCESORIOS
</t>
    </r>
    <r>
      <rPr>
        <b/>
        <sz val="13"/>
        <rFont val="Arial Narrow"/>
        <family val="2"/>
      </rPr>
      <t xml:space="preserve">
Sublímite de</t>
    </r>
    <r>
      <rPr>
        <b/>
        <sz val="13"/>
        <color rgb="FFFF0000"/>
        <rFont val="Arial Narrow"/>
        <family val="2"/>
      </rPr>
      <t xml:space="preserve"> $10.000.000 </t>
    </r>
    <r>
      <rPr>
        <b/>
        <sz val="13"/>
        <rFont val="Arial Narrow"/>
        <family val="2"/>
      </rPr>
      <t xml:space="preserve">por vehículo y término de </t>
    </r>
    <r>
      <rPr>
        <b/>
        <sz val="13"/>
        <color rgb="FFFF0000"/>
        <rFont val="Arial Narrow"/>
        <family val="2"/>
      </rPr>
      <t>90 días</t>
    </r>
    <r>
      <rPr>
        <b/>
        <sz val="13"/>
        <rFont val="Arial Narrow"/>
        <family val="2"/>
      </rPr>
      <t xml:space="preserve"> de aviso.</t>
    </r>
  </si>
  <si>
    <t xml:space="preserve">CADA SUBLÍMITE OFRECIDO EN FORMA ADICIONAL QUEDA CONTEMPLADO DENTRO DEL LÍMITE ASEGURADO.   </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</si>
  <si>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Canastapor muerte del Asegurado.</t>
    </r>
  </si>
  <si>
    <r>
      <t xml:space="preserve">Se califica  el aumento </t>
    </r>
    <r>
      <rPr>
        <b/>
        <u/>
        <sz val="13"/>
        <rFont val="Arial Narrow"/>
        <family val="2"/>
      </rPr>
      <t xml:space="preserve">adicional </t>
    </r>
    <r>
      <rPr>
        <b/>
        <sz val="13"/>
        <rFont val="Arial Narrow"/>
        <family val="2"/>
      </rPr>
      <t xml:space="preserve">del 
</t>
    </r>
    <r>
      <rPr>
        <b/>
        <sz val="13"/>
        <color rgb="FFFF0000"/>
        <rFont val="Arial Narrow"/>
        <family val="2"/>
      </rPr>
      <t xml:space="preserve"> </t>
    </r>
    <r>
      <rPr>
        <b/>
        <u/>
        <sz val="13"/>
        <color rgb="FFFF0000"/>
        <rFont val="Arial Narrow"/>
        <family val="2"/>
      </rPr>
      <t>Auxilio</t>
    </r>
    <r>
      <rPr>
        <b/>
        <sz val="13"/>
        <color rgb="FFFF0000"/>
        <rFont val="Arial Narrow"/>
        <family val="2"/>
      </rPr>
      <t xml:space="preserve"> Funerario.</t>
    </r>
  </si>
  <si>
    <r>
      <t xml:space="preserve">AUXILIO BONO CANASTA POR MUERTE DEL ASEGURADO. 
</t>
    </r>
    <r>
      <rPr>
        <b/>
        <sz val="12"/>
        <rFont val="Arial Narrow"/>
        <family val="2"/>
      </rPr>
      <t xml:space="preserve"> LÍMITE $650.000 MENSUALES HASTA POR DOCE (12) MESES.</t>
    </r>
    <r>
      <rPr>
        <b/>
        <sz val="12"/>
        <color rgb="FF0070C0"/>
        <rFont val="Arial Narrow"/>
        <family val="2"/>
      </rPr>
      <t xml:space="preserve">
</t>
    </r>
    <r>
      <rPr>
        <b/>
        <sz val="12"/>
        <color indexed="10"/>
        <rFont val="Arial Narrow"/>
        <family val="2"/>
      </rPr>
      <t xml:space="preserve">
</t>
    </r>
  </si>
  <si>
    <r>
      <t xml:space="preserve">AUXILIO FUNERARIO.
</t>
    </r>
    <r>
      <rPr>
        <b/>
        <sz val="12"/>
        <rFont val="Arial Narrow"/>
        <family val="2"/>
      </rPr>
      <t>LÍMITE $6.500.000</t>
    </r>
    <r>
      <rPr>
        <b/>
        <sz val="12"/>
        <color rgb="FF0070C0"/>
        <rFont val="Arial Narrow"/>
        <family val="2"/>
      </rPr>
      <t xml:space="preserve">
</t>
    </r>
  </si>
  <si>
    <r>
      <t xml:space="preserve">Se califica el menor número de </t>
    </r>
    <r>
      <rPr>
        <b/>
        <u/>
        <sz val="13"/>
        <rFont val="Arial Narrow"/>
        <family val="2"/>
      </rPr>
      <t>días calendario</t>
    </r>
    <r>
      <rPr>
        <b/>
        <sz val="13"/>
        <rFont val="Arial Narrow"/>
        <family val="2"/>
      </rPr>
      <t xml:space="preserve"> una vez demostrada ocurrencia y cuantía.</t>
    </r>
  </si>
  <si>
    <r>
      <t xml:space="preserve">COMPROMISO PARA EL PAGO DE LAS INDEMNIZACIONES
</t>
    </r>
    <r>
      <rPr>
        <b/>
        <sz val="13"/>
        <rFont val="Arial Narrow"/>
        <family val="2"/>
      </rPr>
      <t xml:space="preserve">Plazo de </t>
    </r>
    <r>
      <rPr>
        <b/>
        <sz val="13"/>
        <color rgb="FFFF0000"/>
        <rFont val="Arial Narrow"/>
        <family val="2"/>
      </rPr>
      <t xml:space="preserve">treinta (30) días </t>
    </r>
    <r>
      <rPr>
        <b/>
        <sz val="13"/>
        <rFont val="Arial Narrow"/>
        <family val="2"/>
      </rPr>
      <t>calendario</t>
    </r>
  </si>
  <si>
    <r>
      <t xml:space="preserve">AUXILIO FUNERARIO.
</t>
    </r>
    <r>
      <rPr>
        <b/>
        <sz val="12"/>
        <rFont val="Arial Narrow"/>
        <family val="2"/>
      </rPr>
      <t xml:space="preserve">LÍMITE </t>
    </r>
    <r>
      <rPr>
        <b/>
        <sz val="12"/>
        <color rgb="FFFF0000"/>
        <rFont val="Arial Narrow"/>
        <family val="2"/>
      </rPr>
      <t>$6.500.000</t>
    </r>
    <r>
      <rPr>
        <b/>
        <sz val="12"/>
        <color rgb="FF0070C0"/>
        <rFont val="Arial Narrow"/>
        <family val="2"/>
      </rPr>
      <t xml:space="preserve">
</t>
    </r>
  </si>
  <si>
    <t>BENEFICIARIOS DESIGNADOS O DE LEY</t>
  </si>
  <si>
    <t>VARIOS</t>
  </si>
  <si>
    <t xml:space="preserve">Amparar contra el riesgo de muerte por cualquier causa, incluyendo el suicidio, homicidio y terrorismo (sujeto pasivo), funcionarios al servicio de la EMPRESA DE LICORES DE CUNDINAMARCA, hasta por la suma fijada para esta póliza en los amparos otorgados para cada uno de ellos. </t>
  </si>
  <si>
    <t>2. PÓLIZA DE SEGURO GLOBAL DE MANEJO PARA ENTIDADES OFICIALES</t>
  </si>
  <si>
    <t>3. PÓLIZA DE SEGURO DE RESPONSABILIDAD CIVIL EXTRACONTRACTUAL</t>
  </si>
  <si>
    <t>4. PÓLIZA DE TRANSPORTE DE MERCANCÍAS</t>
  </si>
  <si>
    <t>5. PÓLIZA DE SEGURO DE TODO RIESGO EQUIPO Y MAQUINARÍA</t>
  </si>
  <si>
    <t xml:space="preserve">6. PÓLIZA DE AUTOMÓVILES </t>
  </si>
  <si>
    <t>7. PÓLIZA DE RESPONSABILIDAD CIVIL SERVIDORES PÚBLICOS</t>
  </si>
  <si>
    <t>8. PÓLIZA DE INFIDELIDAD Y RIESGOS FINANCIEROS</t>
  </si>
  <si>
    <t>9. PÓLIZA DE SEGURO DE VIDA GRUPO PARA FUNCIONARIOS CONVENCIONADOS</t>
  </si>
  <si>
    <t>10. PÓLIZA DE SEGURO DE VIDA GRUPO PARA FUNCIONARIOS CONVENCIONADOS</t>
  </si>
  <si>
    <t xml:space="preserve">CADA SUBLÍMITE OFRECIDO EN FORMA ADICIONAL QUEDA CONTEMPLADO DENTRO DEL LÍMITE ASEGURADO.  </t>
  </si>
  <si>
    <t>Ofrecimiento adicional superior a $500.000 y hasta $1.000.000</t>
  </si>
  <si>
    <t>Ofrecimiento adicional superior a $1.000.000 y hasta $1.500.000</t>
  </si>
  <si>
    <t>Ofrecimiento adicional superior a $100.000 y hasta $200.000</t>
  </si>
  <si>
    <t>Ofrecimiento adicional superior a $200.000 y hasta $300.000</t>
  </si>
  <si>
    <r>
      <t xml:space="preserve">
AUXILIO BONO CANASTA POR MUERTE DEL ASEGURADO. 
</t>
    </r>
    <r>
      <rPr>
        <b/>
        <sz val="12"/>
        <rFont val="Arial Narrow"/>
        <family val="2"/>
      </rPr>
      <t xml:space="preserve"> LÍMITE </t>
    </r>
    <r>
      <rPr>
        <b/>
        <sz val="12"/>
        <color rgb="FFFF0000"/>
        <rFont val="Arial Narrow"/>
        <family val="2"/>
      </rPr>
      <t>$650.000</t>
    </r>
    <r>
      <rPr>
        <b/>
        <sz val="12"/>
        <rFont val="Arial Narrow"/>
        <family val="2"/>
      </rPr>
      <t xml:space="preserve"> MENSUALES HASTA POR DOCE (12) MESES.</t>
    </r>
    <r>
      <rPr>
        <b/>
        <sz val="12"/>
        <color rgb="FF0070C0"/>
        <rFont val="Arial Narrow"/>
        <family val="2"/>
      </rPr>
      <t xml:space="preserve">
</t>
    </r>
    <r>
      <rPr>
        <b/>
        <sz val="12"/>
        <color indexed="10"/>
        <rFont val="Arial Narrow"/>
        <family val="2"/>
      </rPr>
      <t xml:space="preserve">
</t>
    </r>
  </si>
  <si>
    <t>FORMATO No. 9  EVALUACIÓN DE LAS CONDICIONES TÉCNICAS ADICIONALES</t>
  </si>
  <si>
    <r>
      <rPr>
        <b/>
        <sz val="13"/>
        <color rgb="FF0070C0"/>
        <rFont val="Arial Narrow"/>
        <family val="2"/>
      </rPr>
      <t xml:space="preserve">INCREMENTO DEL LÍMITE BÁSICO PARA LA COBERTURA DE MANEJO GLOBAL.  LÍMITE </t>
    </r>
    <r>
      <rPr>
        <b/>
        <sz val="13"/>
        <color rgb="FFFF0000"/>
        <rFont val="Arial Narrow"/>
        <family val="2"/>
      </rPr>
      <t xml:space="preserve">$700.000.000 </t>
    </r>
    <r>
      <rPr>
        <b/>
        <sz val="13"/>
        <color rgb="FF0070C0"/>
        <rFont val="Arial Narrow"/>
        <family val="2"/>
      </rPr>
      <t>EVENTO /  AGREGADO VIGENCIA</t>
    </r>
    <r>
      <rPr>
        <b/>
        <sz val="13"/>
        <rFont val="Arial Narrow"/>
        <family val="2"/>
      </rPr>
      <t xml:space="preserve">
NOTA: </t>
    </r>
    <r>
      <rPr>
        <sz val="13"/>
        <rFont val="Arial Narrow"/>
        <family val="2"/>
      </rPr>
      <t>Solo se acepta propuesta en los límites señados en los siguientes rangos.  Ofrecimientos de otros valores diferentes serán evaluados con cero (0) puntos), excepto que sea superior al último rango.</t>
    </r>
  </si>
  <si>
    <r>
      <rPr>
        <b/>
        <sz val="13"/>
        <color rgb="FF0070C0"/>
        <rFont val="Arial Narrow"/>
        <family val="2"/>
      </rPr>
      <t xml:space="preserve">INCREMENTO DEL LÍMITE BÁSICO PARA LA COBERTURA DE RESPONSABILIDAD CIVIL EXTRACONTRACTUAL </t>
    </r>
    <r>
      <rPr>
        <b/>
        <sz val="13"/>
        <color rgb="FFFF0000"/>
        <rFont val="Arial Narrow"/>
        <family val="2"/>
      </rPr>
      <t>$5.000.000.000</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</si>
  <si>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MÉDICOS (sin aplicación de deducibles).
</t>
    </r>
    <r>
      <rPr>
        <b/>
        <sz val="13"/>
        <rFont val="Arial Narrow"/>
        <family val="2"/>
      </rPr>
      <t xml:space="preserve">
Sublímite</t>
    </r>
    <r>
      <rPr>
        <b/>
        <sz val="13"/>
        <color rgb="FFFF0000"/>
        <rFont val="Arial Narrow"/>
        <family val="2"/>
      </rPr>
      <t xml:space="preserve"> $400.000.000 </t>
    </r>
    <r>
      <rPr>
        <b/>
        <sz val="13"/>
        <rFont val="Arial Narrow"/>
        <family val="2"/>
      </rPr>
      <t xml:space="preserve">Persona / </t>
    </r>
    <r>
      <rPr>
        <b/>
        <sz val="13"/>
        <color rgb="FFFF0000"/>
        <rFont val="Arial Narrow"/>
        <family val="2"/>
      </rPr>
      <t xml:space="preserve">$1.500.000.000 </t>
    </r>
    <r>
      <rPr>
        <b/>
        <sz val="13"/>
        <rFont val="Arial Narrow"/>
        <family val="2"/>
      </rPr>
      <t>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</si>
  <si>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$2.000.000.000</t>
    </r>
  </si>
  <si>
    <r>
      <t xml:space="preserve">RESPONSABILIDAD CIVIL PATRONAL
</t>
    </r>
    <r>
      <rPr>
        <b/>
        <sz val="13"/>
        <rFont val="Arial Narrow"/>
        <family val="2"/>
      </rPr>
      <t xml:space="preserve">
Sublímite de </t>
    </r>
    <r>
      <rPr>
        <b/>
        <sz val="13"/>
        <color rgb="FFFF0000"/>
        <rFont val="Arial Narrow"/>
        <family val="2"/>
      </rPr>
      <t>$500.000.000</t>
    </r>
    <r>
      <rPr>
        <b/>
        <sz val="13"/>
        <rFont val="Arial Narrow"/>
        <family val="2"/>
      </rPr>
      <t xml:space="preserve"> por persona / $</t>
    </r>
    <r>
      <rPr>
        <b/>
        <sz val="13"/>
        <color rgb="FFFF0000"/>
        <rFont val="Arial Narrow"/>
        <family val="2"/>
      </rPr>
      <t>1.000.000.000</t>
    </r>
    <r>
      <rPr>
        <b/>
        <sz val="13"/>
        <rFont val="Arial Narrow"/>
        <family val="2"/>
      </rPr>
      <t xml:space="preserve"> 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</si>
  <si>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$1.400.000.000</t>
    </r>
  </si>
  <si>
    <t>Rangos para el sublímite por Agregado Vigencia</t>
  </si>
  <si>
    <r>
      <rPr>
        <b/>
        <sz val="13"/>
        <color rgb="FF0070C0"/>
        <rFont val="Arial Narrow"/>
        <family val="2"/>
      </rPr>
      <t>INCREMENTO DEL LÍMITE BÁSICO PARA LA COBERTURA DE RESPONSABILIDAD CIVIL EXTRACONTRACTUAL</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</si>
  <si>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DE  BODEGAJE
</t>
    </r>
    <r>
      <rPr>
        <b/>
        <sz val="13"/>
        <color rgb="FF002060"/>
        <rFont val="Arial Narrow"/>
        <family val="2"/>
      </rPr>
      <t xml:space="preserve">Limite de </t>
    </r>
    <r>
      <rPr>
        <b/>
        <sz val="13"/>
        <color rgb="FFFF0000"/>
        <rFont val="Arial Narrow"/>
        <family val="2"/>
      </rPr>
      <t>$10.000.000</t>
    </r>
    <r>
      <rPr>
        <b/>
        <sz val="13"/>
        <color rgb="FF0070C0"/>
        <rFont val="Arial Narrow"/>
        <family val="2"/>
      </rPr>
      <t xml:space="preserve"> </t>
    </r>
    <r>
      <rPr>
        <b/>
        <sz val="13"/>
        <rFont val="Arial Narrow"/>
        <family val="2"/>
      </rPr>
      <t>Evento / Agregado Vigencia</t>
    </r>
  </si>
  <si>
    <t xml:space="preserve">Mayor 17% y hasta el  20%:   </t>
  </si>
  <si>
    <r>
      <rPr>
        <b/>
        <sz val="11"/>
        <color theme="8"/>
        <rFont val="Arial Narrow"/>
        <family val="2"/>
      </rPr>
      <t xml:space="preserve">LIMITE UNICO COMBINADO DAÑOS MATERIALES Y LUCRO CESANTE
</t>
    </r>
    <r>
      <rPr>
        <b/>
        <sz val="11"/>
        <color rgb="FF0070C0"/>
        <rFont val="Arial Narrow"/>
        <family val="2"/>
      </rPr>
      <t>(opera para eventos diferentes a ACTOS MAL INTENCIONADOS DE TERCEROS ASONADA, MOTÍN, CONMOCIÓN CIVIL O POPULAR Y HUELGA (INCLUIDO TERRORISMO Y SABOTAJE)</t>
    </r>
    <r>
      <rPr>
        <b/>
        <sz val="11"/>
        <color theme="8"/>
        <rFont val="Arial Narrow"/>
        <family val="2"/>
      </rPr>
      <t xml:space="preserve">
</t>
    </r>
    <r>
      <rPr>
        <b/>
        <sz val="11"/>
        <rFont val="Arial Narrow"/>
        <family val="2"/>
      </rPr>
      <t xml:space="preserve">
Límite básico obligatorio de $150.000.000.000 Evento / Agregado Vigencia
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</si>
  <si>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$200.000.000.000</t>
    </r>
  </si>
  <si>
    <r>
      <t xml:space="preserve">Límite adicional al básico mayor a </t>
    </r>
    <r>
      <rPr>
        <b/>
        <sz val="11"/>
        <rFont val="Arial Narrow"/>
        <family val="2"/>
      </rPr>
      <t>$10.000.000.000 y hasta $20.000.000.000</t>
    </r>
    <r>
      <rPr>
        <sz val="11"/>
        <rFont val="Arial Narrow"/>
        <family val="2"/>
      </rPr>
      <t>:</t>
    </r>
  </si>
  <si>
    <r>
      <t xml:space="preserve">Límite adicional al básico mayor a </t>
    </r>
    <r>
      <rPr>
        <b/>
        <sz val="11"/>
        <rFont val="Arial Narrow"/>
        <family val="2"/>
      </rPr>
      <t>$20.000.000.000 y hasta $30.000.000.000</t>
    </r>
    <r>
      <rPr>
        <sz val="11"/>
        <rFont val="Arial Narrow"/>
        <family val="2"/>
      </rPr>
      <t>:</t>
    </r>
  </si>
  <si>
    <r>
      <t xml:space="preserve">Límite adicional al básico mayor a </t>
    </r>
    <r>
      <rPr>
        <b/>
        <sz val="11"/>
        <rFont val="Arial Narrow"/>
        <family val="2"/>
      </rPr>
      <t>$30.000.000.000 y hasta $50.000.000.000</t>
    </r>
    <r>
      <rPr>
        <sz val="11"/>
        <rFont val="Arial Narrow"/>
        <family val="2"/>
      </rPr>
      <t xml:space="preserve">: </t>
    </r>
  </si>
  <si>
    <r>
      <t xml:space="preserve">LIMITE COMBINADO PARA ACTOS MAL INTENCIONADOS DE TERCEROS ASONADA, MOTÍN, CONMOCIÓN CIVIL O POPULAR Y HUELGA (INCLUIDO TERRORISMO Y SABOTAJE). (opera exclusivamente para estos eventos combinado para Daños Materiales y Lucro Cesante) 
</t>
    </r>
    <r>
      <rPr>
        <b/>
        <sz val="11"/>
        <rFont val="Arial Narrow"/>
        <family val="2"/>
      </rPr>
      <t>Límite básico obligatorio de $100.000.000.000 Evento/Agregado Vigencia</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</si>
  <si>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$150.000.000.000</t>
    </r>
  </si>
  <si>
    <r>
      <t xml:space="preserve"> 
LUCRO CESANTE POR ROTURA DE MAQUINARIA
</t>
    </r>
    <r>
      <rPr>
        <b/>
        <sz val="11"/>
        <rFont val="Arial Narrow"/>
        <family val="2"/>
      </rPr>
      <t xml:space="preserve">Sublimite </t>
    </r>
    <r>
      <rPr>
        <b/>
        <sz val="11"/>
        <color rgb="FFFF0000"/>
        <rFont val="Arial Narrow"/>
        <family val="2"/>
      </rPr>
      <t>$25.000.000.000</t>
    </r>
    <r>
      <rPr>
        <b/>
        <sz val="11"/>
        <rFont val="Arial Narrow"/>
        <family val="2"/>
      </rPr>
      <t xml:space="preserve"> Evento / Agregado Vigencia</t>
    </r>
    <r>
      <rPr>
        <b/>
        <sz val="11"/>
        <color rgb="FF0070C0"/>
        <rFont val="Arial Narrow"/>
        <family val="2"/>
      </rPr>
      <t xml:space="preserve">
</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</si>
  <si>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$40.000.000.000</t>
    </r>
  </si>
  <si>
    <r>
      <t xml:space="preserve">Límite adicional al básico mayor a </t>
    </r>
    <r>
      <rPr>
        <b/>
        <sz val="11"/>
        <rFont val="Arial Narrow"/>
        <family val="2"/>
      </rPr>
      <t>$2.000.000.000 y hasta $5.000.000.000</t>
    </r>
    <r>
      <rPr>
        <sz val="11"/>
        <rFont val="Arial Narrow"/>
        <family val="2"/>
      </rPr>
      <t>:</t>
    </r>
  </si>
  <si>
    <r>
      <t xml:space="preserve">Límite adicional al básico mayor a </t>
    </r>
    <r>
      <rPr>
        <b/>
        <sz val="11"/>
        <rFont val="Arial Narrow"/>
        <family val="2"/>
      </rPr>
      <t>$5.000.000.000 y hasta $10.000.000.000</t>
    </r>
    <r>
      <rPr>
        <sz val="11"/>
        <rFont val="Arial Narrow"/>
        <family val="2"/>
      </rPr>
      <t>:</t>
    </r>
  </si>
  <si>
    <r>
      <t xml:space="preserve">Límite adicional al básico mayor a </t>
    </r>
    <r>
      <rPr>
        <b/>
        <sz val="11"/>
        <rFont val="Arial Narrow"/>
        <family val="2"/>
      </rPr>
      <t>$10.000.000.000 y hasta $15.000.000.000</t>
    </r>
    <r>
      <rPr>
        <sz val="11"/>
        <rFont val="Arial Narrow"/>
        <family val="2"/>
      </rPr>
      <t xml:space="preserve">: </t>
    </r>
  </si>
  <si>
    <r>
      <rPr>
        <b/>
        <sz val="11"/>
        <color rgb="FF0070C0"/>
        <rFont val="Arial Narrow"/>
        <family val="2"/>
      </rPr>
      <t>GASTOS ADICIONALES.</t>
    </r>
    <r>
      <rPr>
        <b/>
        <sz val="11"/>
        <rFont val="Arial Narrow"/>
        <family val="2"/>
      </rPr>
      <t xml:space="preserve">
Sublímite  por la suma de </t>
    </r>
    <r>
      <rPr>
        <b/>
        <sz val="11"/>
        <color rgb="FFFF0000"/>
        <rFont val="Arial Narrow"/>
        <family val="2"/>
      </rPr>
      <t>$1.000.000.000</t>
    </r>
    <r>
      <rPr>
        <b/>
        <sz val="11"/>
        <rFont val="Arial Narrow"/>
        <family val="2"/>
      </rPr>
      <t xml:space="preserve">,  incluido en el valor asegurado,sin aplicación de deducible y combinado para los gastos relacionados en en Anexo No. 1.
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</si>
  <si>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$2.000.000.000</t>
    </r>
  </si>
  <si>
    <r>
      <t xml:space="preserve">Límite adicional al básico mayor a </t>
    </r>
    <r>
      <rPr>
        <b/>
        <sz val="11"/>
        <rFont val="Arial Narrow"/>
        <family val="2"/>
      </rPr>
      <t>$250.000.000 y hasta $500.000.000</t>
    </r>
    <r>
      <rPr>
        <sz val="11"/>
        <rFont val="Arial Narrow"/>
        <family val="2"/>
      </rPr>
      <t>:</t>
    </r>
  </si>
  <si>
    <r>
      <t xml:space="preserve">Límite adicional al básico mayor a </t>
    </r>
    <r>
      <rPr>
        <b/>
        <sz val="11"/>
        <rFont val="Arial Narrow"/>
        <family val="2"/>
      </rPr>
      <t>$500.000.000 y hasta $750.000.000</t>
    </r>
    <r>
      <rPr>
        <sz val="11"/>
        <rFont val="Arial Narrow"/>
        <family val="2"/>
      </rPr>
      <t>:</t>
    </r>
  </si>
  <si>
    <r>
      <t xml:space="preserve">Límite adicional al básico mayor a </t>
    </r>
    <r>
      <rPr>
        <b/>
        <sz val="11"/>
        <rFont val="Arial Narrow"/>
        <family val="2"/>
      </rPr>
      <t>$750.000.000 y hasta $1.000.000.000</t>
    </r>
    <r>
      <rPr>
        <sz val="11"/>
        <rFont val="Arial Narrow"/>
        <family val="2"/>
      </rPr>
      <t>:</t>
    </r>
  </si>
  <si>
    <r>
      <t xml:space="preserve">ANTICIPO DE INDEMNIZACIÓN DEL 50%.
</t>
    </r>
    <r>
      <rPr>
        <b/>
        <sz val="11"/>
        <rFont val="Arial Narrow"/>
        <family val="2"/>
      </rPr>
      <t xml:space="preserve">NOTA 1: </t>
    </r>
    <r>
      <rPr>
        <sz val="11"/>
        <rFont val="Arial Narrow"/>
        <family val="2"/>
      </rPr>
      <t xml:space="preserve">Si el aumento adicional del porcentaje de anticipo es condicionado a la demostración de la ocurrencia y cuantía, se califica con cero (0) puntos este factor.   </t>
    </r>
    <r>
      <rPr>
        <sz val="11"/>
        <color rgb="FF0070C0"/>
        <rFont val="Arial Narrow"/>
        <family val="2"/>
      </rPr>
      <t xml:space="preserve">   </t>
    </r>
    <r>
      <rPr>
        <b/>
        <sz val="11"/>
        <color rgb="FF0070C0"/>
        <rFont val="Arial Narrow"/>
        <family val="2"/>
      </rPr>
      <t xml:space="preserve">
</t>
    </r>
    <r>
      <rPr>
        <b/>
        <sz val="11"/>
        <rFont val="Arial Narrow"/>
        <family val="2"/>
      </rPr>
      <t xml:space="preserve">NOTA 2: </t>
    </r>
    <r>
      <rPr>
        <sz val="11"/>
        <rFont val="Arial Narrow"/>
        <family val="2"/>
      </rPr>
      <t xml:space="preserve">Solo se acepta propuesta en los límites señados en los siguientes rangos. </t>
    </r>
  </si>
  <si>
    <r>
      <t xml:space="preserve">Se califica  el aumento </t>
    </r>
    <r>
      <rPr>
        <b/>
        <u/>
        <sz val="11"/>
        <rFont val="Arial Narrow"/>
        <family val="2"/>
      </rPr>
      <t>adicional</t>
    </r>
    <r>
      <rPr>
        <b/>
        <sz val="11"/>
        <rFont val="Arial Narrow"/>
        <family val="2"/>
      </rPr>
      <t xml:space="preserve"> del porcentaje ofrecido.
</t>
    </r>
    <r>
      <rPr>
        <b/>
        <sz val="11"/>
        <color rgb="FFFF0000"/>
        <rFont val="Arial Narrow"/>
        <family val="2"/>
      </rPr>
      <t>Bajo la definición del texto de la condición obligatoria y sin estar condicionada a la demostración de ocurrencia y cuantía.</t>
    </r>
  </si>
  <si>
    <r>
      <t xml:space="preserve">RENUNCIA A LA APLICACIÓN DE SEGURO INSUFICIENTE Y/O INFRASEGURO
</t>
    </r>
    <r>
      <rPr>
        <b/>
        <sz val="11"/>
        <rFont val="Arial Narrow"/>
        <family val="2"/>
      </rPr>
      <t xml:space="preserve">
Siempre y cuando la diferencia entre el valor asegurado y el valor asegurable no sea superior al 10%.</t>
    </r>
    <r>
      <rPr>
        <b/>
        <sz val="11"/>
        <color rgb="FFFF0000"/>
        <rFont val="Arial Narrow"/>
        <family val="2"/>
      </rPr>
      <t xml:space="preserve"> </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</si>
  <si>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en Condiciones Adicionales el aumento </t>
    </r>
    <r>
      <rPr>
        <b/>
        <u/>
        <sz val="11"/>
        <rFont val="Arial Narrow"/>
        <family val="2"/>
      </rPr>
      <t>adicional</t>
    </r>
    <r>
      <rPr>
        <b/>
        <sz val="11"/>
        <rFont val="Arial Narrow"/>
        <family val="2"/>
      </rPr>
      <t xml:space="preserve"> del porcentaje ofrecido.
</t>
    </r>
    <r>
      <rPr>
        <b/>
        <sz val="11"/>
        <color rgb="FFFF0000"/>
        <rFont val="Arial Narrow"/>
        <family val="2"/>
      </rPr>
      <t>Hasta un máximo del 30%</t>
    </r>
  </si>
  <si>
    <r>
      <t xml:space="preserve">Mayor 13% y hasta el 15%: </t>
    </r>
    <r>
      <rPr>
        <b/>
        <sz val="11"/>
        <color rgb="FF7030A0"/>
        <rFont val="Arial Narrow"/>
        <family val="2"/>
      </rPr>
      <t xml:space="preserve"> </t>
    </r>
  </si>
  <si>
    <r>
      <t xml:space="preserve">Mayor 15% y hasta el 17%: </t>
    </r>
    <r>
      <rPr>
        <b/>
        <sz val="11"/>
        <color rgb="FF7030A0"/>
        <rFont val="Arial Narrow"/>
        <family val="2"/>
      </rPr>
      <t xml:space="preserve"> </t>
    </r>
  </si>
  <si>
    <r>
      <t>By: Ti</t>
    </r>
    <r>
      <rPr>
        <i/>
        <sz val="11"/>
        <rFont val="Comic Sans MS"/>
        <family val="4"/>
      </rPr>
      <t>ger</t>
    </r>
  </si>
  <si>
    <r>
      <rPr>
        <b/>
        <sz val="11"/>
        <color rgb="FF0070C0"/>
        <rFont val="Arial Narrow"/>
        <family val="2"/>
      </rPr>
      <t>CONDICIONES DE RENOVACIÓN Y/O PRORROGA  DE LA PÓLIZA</t>
    </r>
    <r>
      <rPr>
        <sz val="11"/>
        <rFont val="Arial Narrow"/>
        <family val="2"/>
      </rPr>
      <t xml:space="preserve">
En caso de que el asegurado decida renovar y/o prorrogar la póliza, la aseguradora se obliga a mantener los términos contratados con las mismas tasas y condiciones de la póliza inicial, siempre y cuando la siniestralidad de la póliza no sea mayor al 50%, en el caso que la siniestralidad supere el 50%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
</t>
    </r>
  </si>
  <si>
    <t>Se califica el otorgaminto de la condición</t>
  </si>
  <si>
    <t>Se califica el otorgamiento de la condición</t>
  </si>
  <si>
    <r>
      <t xml:space="preserve">DESAPARICIÓN MISTERIOSA EN PREDIOS TEXTO DHP84
</t>
    </r>
    <r>
      <rPr>
        <sz val="13"/>
        <color rgb="FFFF0000"/>
        <rFont val="Arial Narrow"/>
        <family val="2"/>
      </rPr>
      <t xml:space="preserve">
</t>
    </r>
    <r>
      <rPr>
        <b/>
        <sz val="13"/>
        <color rgb="FFFF0000"/>
        <rFont val="Arial Narrow"/>
        <family val="2"/>
      </rPr>
      <t>Desaparición misteriosa</t>
    </r>
    <r>
      <rPr>
        <sz val="13"/>
        <color rgb="FFFF0000"/>
        <rFont val="Arial Narrow"/>
        <family val="2"/>
      </rPr>
      <t xml:space="preserve"> en predios de dineros y/o títulos valores.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</si>
</sst>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62" x14ac:knownFonts="1">
    <font>
      <sz val="11"/>
      <color theme="1"/>
      <name val="Calibri"/>
      <family val="2"/>
      <scheme val="minor"/>
    </font>
    <font>
      <sz val="11"/>
      <color theme="1"/>
      <name val="Calibri"/>
      <family val="2"/>
      <scheme val="minor"/>
    </font>
    <font>
      <sz val="12"/>
      <name val="Arial Narrow"/>
      <family val="2"/>
    </font>
    <font>
      <b/>
      <sz val="16"/>
      <name val="Arial Narrow"/>
      <family val="2"/>
    </font>
    <font>
      <b/>
      <sz val="14"/>
      <color rgb="FF0070C0"/>
      <name val="Arial Narrow"/>
      <family val="2"/>
    </font>
    <font>
      <b/>
      <sz val="18"/>
      <color rgb="FFFF0000"/>
      <name val="Arial Narrow"/>
      <family val="2"/>
    </font>
    <font>
      <sz val="13"/>
      <name val="Arial Narrow"/>
      <family val="2"/>
    </font>
    <font>
      <b/>
      <u/>
      <sz val="13"/>
      <name val="Arial Narrow"/>
      <family val="2"/>
    </font>
    <font>
      <b/>
      <sz val="12"/>
      <color rgb="FF0070C0"/>
      <name val="Arial Narrow"/>
      <family val="2"/>
    </font>
    <font>
      <b/>
      <sz val="12"/>
      <color rgb="FFFF0000"/>
      <name val="Arial Narrow"/>
      <family val="2"/>
    </font>
    <font>
      <b/>
      <sz val="12"/>
      <name val="Arial Narrow"/>
      <family val="2"/>
    </font>
    <font>
      <b/>
      <sz val="13"/>
      <name val="Arial Narrow"/>
      <family val="2"/>
    </font>
    <font>
      <i/>
      <sz val="10"/>
      <name val="Arial Narrow"/>
      <family val="2"/>
    </font>
    <font>
      <i/>
      <sz val="10"/>
      <name val="Comic Sans MS"/>
      <family val="4"/>
    </font>
    <font>
      <sz val="11"/>
      <color theme="1"/>
      <name val="Calibri"/>
      <family val="2"/>
    </font>
    <font>
      <b/>
      <sz val="13"/>
      <color rgb="FF0000FF"/>
      <name val="Arial Narrow"/>
      <family val="2"/>
    </font>
    <font>
      <sz val="12"/>
      <name val="Arial"/>
      <family val="2"/>
    </font>
    <font>
      <b/>
      <sz val="14"/>
      <name val="Arial Narrow"/>
      <family val="2"/>
    </font>
    <font>
      <sz val="13"/>
      <name val="Verdana"/>
      <family val="2"/>
    </font>
    <font>
      <b/>
      <sz val="13"/>
      <color indexed="12"/>
      <name val="Verdana"/>
      <family val="2"/>
    </font>
    <font>
      <b/>
      <sz val="13"/>
      <color rgb="FFFF0000"/>
      <name val="Arial Narrow"/>
      <family val="2"/>
    </font>
    <font>
      <b/>
      <sz val="13"/>
      <color theme="0"/>
      <name val="Arial Narrow"/>
      <family val="2"/>
    </font>
    <font>
      <b/>
      <sz val="13"/>
      <color indexed="12"/>
      <name val="Arial Narrow"/>
      <family val="2"/>
    </font>
    <font>
      <b/>
      <sz val="13"/>
      <color rgb="FF0070C0"/>
      <name val="Arial Narrow"/>
      <family val="2"/>
    </font>
    <font>
      <b/>
      <sz val="13"/>
      <color theme="3"/>
      <name val="Arial Narrow"/>
      <family val="2"/>
    </font>
    <font>
      <b/>
      <sz val="13"/>
      <color rgb="FF002060"/>
      <name val="Arial Narrow"/>
      <family val="2"/>
    </font>
    <font>
      <b/>
      <u/>
      <sz val="13"/>
      <color rgb="FFFF0000"/>
      <name val="Arial Narrow"/>
      <family val="2"/>
    </font>
    <font>
      <sz val="10"/>
      <name val="Arial"/>
      <family val="2"/>
    </font>
    <font>
      <b/>
      <u/>
      <sz val="13"/>
      <color rgb="FF0070C0"/>
      <name val="Arial Narrow"/>
      <family val="2"/>
    </font>
    <font>
      <b/>
      <sz val="18"/>
      <color rgb="FF92D050"/>
      <name val="Arial Narrow"/>
      <family val="2"/>
    </font>
    <font>
      <b/>
      <sz val="14"/>
      <color rgb="FFC00000"/>
      <name val="Arial Narrow"/>
      <family val="2"/>
    </font>
    <font>
      <b/>
      <sz val="18"/>
      <color theme="4"/>
      <name val="Arial Narrow"/>
      <family val="2"/>
    </font>
    <font>
      <b/>
      <sz val="18"/>
      <color theme="1"/>
      <name val="Arial Narrow"/>
      <family val="2"/>
    </font>
    <font>
      <b/>
      <sz val="12"/>
      <color theme="1"/>
      <name val="Arial Narrow"/>
      <family val="2"/>
    </font>
    <font>
      <b/>
      <sz val="18"/>
      <name val="Arial Narrow"/>
      <family val="2"/>
    </font>
    <font>
      <b/>
      <sz val="18"/>
      <color rgb="FF0070C0"/>
      <name val="Arial Narrow"/>
      <family val="2"/>
    </font>
    <font>
      <i/>
      <sz val="9"/>
      <name val="Arial Narrow"/>
      <family val="2"/>
    </font>
    <font>
      <b/>
      <sz val="9"/>
      <color theme="0"/>
      <name val="Arial Narrow"/>
      <family val="2"/>
    </font>
    <font>
      <b/>
      <sz val="13"/>
      <color rgb="FF7030A0"/>
      <name val="Arial Narrow"/>
      <family val="2"/>
    </font>
    <font>
      <sz val="13"/>
      <color rgb="FF0070C0"/>
      <name val="Arial Narrow"/>
      <family val="2"/>
    </font>
    <font>
      <b/>
      <sz val="12"/>
      <color indexed="10"/>
      <name val="Arial Narrow"/>
      <family val="2"/>
    </font>
    <font>
      <b/>
      <sz val="14"/>
      <color rgb="FFFF0000"/>
      <name val="Arial Narrow"/>
      <family val="2"/>
    </font>
    <font>
      <sz val="11"/>
      <name val="Arial Narrow"/>
      <family val="2"/>
    </font>
    <font>
      <b/>
      <sz val="11"/>
      <name val="Arial Narrow"/>
      <family val="2"/>
    </font>
    <font>
      <b/>
      <sz val="11"/>
      <color theme="1"/>
      <name val="Arial Narrow"/>
      <family val="2"/>
    </font>
    <font>
      <sz val="11"/>
      <name val="Verdana"/>
      <family val="2"/>
    </font>
    <font>
      <b/>
      <sz val="11"/>
      <color indexed="12"/>
      <name val="Verdana"/>
      <family val="2"/>
    </font>
    <font>
      <b/>
      <sz val="11"/>
      <color theme="0"/>
      <name val="Arial Narrow"/>
      <family val="2"/>
    </font>
    <font>
      <b/>
      <sz val="11"/>
      <color indexed="12"/>
      <name val="Arial Narrow"/>
      <family val="2"/>
    </font>
    <font>
      <b/>
      <sz val="11"/>
      <color theme="8"/>
      <name val="Arial Narrow"/>
      <family val="2"/>
    </font>
    <font>
      <b/>
      <sz val="11"/>
      <color rgb="FF0070C0"/>
      <name val="Arial Narrow"/>
      <family val="2"/>
    </font>
    <font>
      <b/>
      <u/>
      <sz val="11"/>
      <name val="Arial Narrow"/>
      <family val="2"/>
    </font>
    <font>
      <b/>
      <sz val="11"/>
      <color rgb="FFFF0000"/>
      <name val="Arial Narrow"/>
      <family val="2"/>
    </font>
    <font>
      <b/>
      <sz val="11"/>
      <color theme="3"/>
      <name val="Arial Narrow"/>
      <family val="2"/>
    </font>
    <font>
      <sz val="11"/>
      <color rgb="FF0070C0"/>
      <name val="Arial Narrow"/>
      <family val="2"/>
    </font>
    <font>
      <b/>
      <sz val="11"/>
      <color rgb="FF7030A0"/>
      <name val="Arial Narrow"/>
      <family val="2"/>
    </font>
    <font>
      <i/>
      <sz val="11"/>
      <name val="Arial Narrow"/>
      <family val="2"/>
    </font>
    <font>
      <i/>
      <sz val="11"/>
      <name val="Comic Sans MS"/>
      <family val="4"/>
    </font>
    <font>
      <b/>
      <sz val="16"/>
      <color theme="4"/>
      <name val="Arial Narrow"/>
      <family val="2"/>
    </font>
    <font>
      <b/>
      <sz val="16"/>
      <color rgb="FFC00000"/>
      <name val="Arial Narrow"/>
      <family val="2"/>
    </font>
    <font>
      <b/>
      <sz val="16"/>
      <color theme="1"/>
      <name val="Arial Narrow"/>
      <family val="2"/>
    </font>
    <font>
      <sz val="13"/>
      <color rgb="FFFF0000"/>
      <name val="Arial Narrow"/>
      <family val="2"/>
    </font>
  </fonts>
  <fills count="15">
    <fill>
      <patternFill patternType="none"/>
    </fill>
    <fill>
      <patternFill patternType="gray125"/>
    </fill>
    <fill>
      <patternFill patternType="solid">
        <fgColor rgb="FFA6EEFC"/>
        <bgColor rgb="FF000000"/>
      </patternFill>
    </fill>
    <fill>
      <patternFill patternType="solid">
        <fgColor rgb="FFFFFFFF"/>
        <bgColor rgb="FF000000"/>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7" fillId="0" borderId="0"/>
    <xf numFmtId="44" fontId="1" fillId="0" borderId="0" applyFont="0" applyFill="0" applyBorder="0" applyAlignment="0" applyProtection="0"/>
  </cellStyleXfs>
  <cellXfs count="422">
    <xf numFmtId="0" fontId="0" fillId="0" borderId="0" xfId="0"/>
    <xf numFmtId="0" fontId="6"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14" fillId="0" borderId="0" xfId="0" applyFont="1"/>
    <xf numFmtId="0" fontId="6" fillId="0" borderId="0" xfId="0" applyFont="1" applyAlignment="1">
      <alignment vertical="center" wrapText="1"/>
    </xf>
    <xf numFmtId="0" fontId="15" fillId="3" borderId="0" xfId="0" applyFont="1" applyFill="1" applyAlignment="1">
      <alignment vertical="center" wrapText="1"/>
    </xf>
    <xf numFmtId="0" fontId="12" fillId="3" borderId="0" xfId="0" applyFont="1" applyFill="1" applyAlignment="1">
      <alignment horizontal="left" vertical="center" wrapText="1"/>
    </xf>
    <xf numFmtId="43" fontId="6" fillId="0" borderId="0" xfId="1" applyFont="1" applyFill="1" applyBorder="1" applyAlignment="1">
      <alignment horizontal="center" vertical="center" wrapText="1"/>
    </xf>
    <xf numFmtId="0" fontId="16" fillId="0" borderId="0" xfId="0" applyFont="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18" fillId="0" borderId="0" xfId="0" applyFont="1" applyAlignment="1">
      <alignment vertical="center" wrapText="1"/>
    </xf>
    <xf numFmtId="0" fontId="19" fillId="6" borderId="0" xfId="0" applyFont="1" applyFill="1" applyAlignment="1">
      <alignment vertical="center" wrapText="1"/>
    </xf>
    <xf numFmtId="0" fontId="11" fillId="0" borderId="13"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4" xfId="0" applyFont="1" applyBorder="1" applyAlignment="1">
      <alignment horizontal="right" vertical="center" wrapText="1"/>
    </xf>
    <xf numFmtId="0" fontId="11" fillId="7" borderId="36" xfId="0" applyFont="1" applyFill="1" applyBorder="1" applyAlignment="1">
      <alignment horizontal="center" vertical="center" wrapText="1"/>
    </xf>
    <xf numFmtId="43" fontId="11" fillId="7" borderId="37" xfId="1" applyFont="1" applyFill="1" applyBorder="1" applyAlignment="1">
      <alignment horizontal="center" vertical="center" wrapText="1"/>
    </xf>
    <xf numFmtId="43" fontId="21" fillId="8" borderId="37" xfId="1" applyFont="1" applyFill="1" applyBorder="1" applyAlignment="1">
      <alignment horizontal="center" vertical="center" wrapText="1"/>
    </xf>
    <xf numFmtId="0" fontId="22" fillId="6" borderId="0" xfId="0" applyFont="1" applyFill="1" applyAlignment="1">
      <alignment vertical="center" wrapText="1"/>
    </xf>
    <xf numFmtId="0" fontId="11" fillId="0" borderId="37" xfId="0" applyFont="1" applyBorder="1" applyAlignment="1">
      <alignment horizontal="center" vertical="center" wrapText="1"/>
    </xf>
    <xf numFmtId="2" fontId="24" fillId="9" borderId="37" xfId="1" applyNumberFormat="1" applyFont="1" applyFill="1" applyBorder="1" applyAlignment="1">
      <alignment horizontal="center" vertical="center" wrapText="1"/>
    </xf>
    <xf numFmtId="0" fontId="12" fillId="11" borderId="0" xfId="0" applyFont="1" applyFill="1" applyAlignment="1">
      <alignment horizontal="left" vertical="center" wrapText="1"/>
    </xf>
    <xf numFmtId="43" fontId="6" fillId="0" borderId="0" xfId="1" applyFont="1" applyFill="1" applyAlignment="1">
      <alignment horizontal="center" vertical="center" wrapText="1"/>
    </xf>
    <xf numFmtId="43" fontId="22" fillId="6" borderId="0" xfId="1"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43" fontId="11" fillId="0" borderId="6" xfId="1" applyFont="1" applyFill="1" applyBorder="1" applyAlignment="1">
      <alignment horizontal="center" vertical="center" wrapText="1"/>
    </xf>
    <xf numFmtId="2" fontId="24" fillId="10" borderId="37"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43" fontId="11" fillId="0" borderId="17" xfId="1" applyFont="1" applyFill="1" applyBorder="1" applyAlignment="1">
      <alignment horizontal="center" vertical="center" wrapText="1"/>
    </xf>
    <xf numFmtId="0" fontId="11" fillId="0" borderId="31" xfId="0" applyFont="1" applyBorder="1" applyAlignment="1">
      <alignment vertical="center" wrapText="1"/>
    </xf>
    <xf numFmtId="0" fontId="10" fillId="0" borderId="52" xfId="0" applyFont="1" applyBorder="1" applyAlignment="1">
      <alignment vertical="center" wrapText="1"/>
    </xf>
    <xf numFmtId="0" fontId="10" fillId="0" borderId="51" xfId="0" applyFont="1" applyBorder="1" applyAlignment="1">
      <alignment vertical="center" wrapText="1"/>
    </xf>
    <xf numFmtId="2" fontId="11" fillId="0" borderId="41" xfId="1" applyNumberFormat="1" applyFont="1" applyFill="1" applyBorder="1" applyAlignment="1">
      <alignment horizontal="center" vertical="center" wrapText="1"/>
    </xf>
    <xf numFmtId="2" fontId="11" fillId="0" borderId="44" xfId="1" applyNumberFormat="1" applyFont="1" applyFill="1" applyBorder="1" applyAlignment="1">
      <alignment horizontal="center" vertical="center" wrapText="1"/>
    </xf>
    <xf numFmtId="0" fontId="11" fillId="0" borderId="12" xfId="0" applyFont="1" applyBorder="1" applyAlignment="1">
      <alignment vertical="center" wrapText="1"/>
    </xf>
    <xf numFmtId="0" fontId="11" fillId="0" borderId="28"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29" fillId="0" borderId="0" xfId="0" applyFont="1" applyAlignment="1">
      <alignment vertical="center" wrapText="1"/>
    </xf>
    <xf numFmtId="0" fontId="17" fillId="0" borderId="0" xfId="0" applyFont="1" applyAlignment="1">
      <alignment vertical="center" wrapText="1"/>
    </xf>
    <xf numFmtId="0" fontId="10" fillId="12" borderId="37"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0" borderId="33" xfId="0" applyFont="1" applyBorder="1" applyAlignment="1">
      <alignment vertical="center" wrapText="1"/>
    </xf>
    <xf numFmtId="2" fontId="11" fillId="0" borderId="55" xfId="1" applyNumberFormat="1" applyFont="1" applyFill="1" applyBorder="1" applyAlignment="1">
      <alignment horizontal="center" vertical="center" wrapText="1"/>
    </xf>
    <xf numFmtId="0" fontId="33" fillId="0" borderId="49" xfId="0" applyFont="1" applyBorder="1" applyAlignment="1">
      <alignment horizontal="right" vertical="center" wrapText="1"/>
    </xf>
    <xf numFmtId="0" fontId="33" fillId="0" borderId="46" xfId="0" applyFont="1" applyBorder="1" applyAlignment="1">
      <alignment horizontal="right" vertical="center" wrapText="1"/>
    </xf>
    <xf numFmtId="0" fontId="33" fillId="13" borderId="50" xfId="0" applyFont="1" applyFill="1" applyBorder="1" applyAlignment="1">
      <alignment horizontal="right" vertical="center" wrapText="1"/>
    </xf>
    <xf numFmtId="0" fontId="36" fillId="11" borderId="0" xfId="0" applyFont="1" applyFill="1" applyAlignment="1">
      <alignment horizontal="right" vertical="center" wrapText="1" indent="1"/>
    </xf>
    <xf numFmtId="0" fontId="21" fillId="14" borderId="0" xfId="0" applyFont="1" applyFill="1" applyAlignment="1">
      <alignment vertical="center" wrapText="1"/>
    </xf>
    <xf numFmtId="0" fontId="37" fillId="14" borderId="0" xfId="0" applyFont="1" applyFill="1" applyAlignment="1">
      <alignment vertical="center" wrapText="1"/>
    </xf>
    <xf numFmtId="0" fontId="11" fillId="0" borderId="37" xfId="0" applyFont="1" applyBorder="1" applyAlignment="1">
      <alignment horizontal="justify" vertical="center" wrapText="1"/>
    </xf>
    <xf numFmtId="43" fontId="11" fillId="10" borderId="6" xfId="1" applyFont="1" applyFill="1" applyBorder="1" applyAlignment="1">
      <alignment horizontal="center" vertical="center" wrapText="1"/>
    </xf>
    <xf numFmtId="43" fontId="11" fillId="7" borderId="6" xfId="1" applyFont="1" applyFill="1" applyBorder="1" applyAlignment="1">
      <alignment horizontal="center" vertical="center" wrapText="1"/>
    </xf>
    <xf numFmtId="43" fontId="11" fillId="11" borderId="6" xfId="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33" fillId="13" borderId="39" xfId="0" applyFont="1" applyFill="1" applyBorder="1" applyAlignment="1">
      <alignment horizontal="center" vertical="center" wrapText="1"/>
    </xf>
    <xf numFmtId="0" fontId="33" fillId="0" borderId="11" xfId="0" applyFont="1" applyBorder="1" applyAlignment="1">
      <alignment horizontal="center" vertical="center" wrapText="1"/>
    </xf>
    <xf numFmtId="0" fontId="33"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5" xfId="0" applyFont="1" applyBorder="1" applyAlignment="1">
      <alignment horizontal="center" vertical="center" wrapText="1"/>
    </xf>
    <xf numFmtId="2" fontId="22" fillId="6" borderId="37" xfId="0" applyNumberFormat="1" applyFont="1" applyFill="1" applyBorder="1" applyAlignment="1">
      <alignment horizontal="center" vertical="center" wrapText="1"/>
    </xf>
    <xf numFmtId="2" fontId="22" fillId="10" borderId="37" xfId="0" applyNumberFormat="1" applyFont="1" applyFill="1" applyBorder="1" applyAlignment="1">
      <alignment horizontal="center" vertical="center" wrapText="1"/>
    </xf>
    <xf numFmtId="2" fontId="22" fillId="6" borderId="53" xfId="0" applyNumberFormat="1" applyFont="1" applyFill="1" applyBorder="1" applyAlignment="1">
      <alignment horizontal="center" vertical="center" wrapText="1"/>
    </xf>
    <xf numFmtId="0" fontId="11" fillId="0" borderId="53" xfId="0" applyFont="1" applyBorder="1" applyAlignment="1">
      <alignment vertical="center" wrapText="1"/>
    </xf>
    <xf numFmtId="0" fontId="11" fillId="0" borderId="41" xfId="0" applyFont="1" applyBorder="1" applyAlignment="1">
      <alignment vertical="center" wrapText="1"/>
    </xf>
    <xf numFmtId="0" fontId="11" fillId="0" borderId="44" xfId="0" applyFont="1" applyBorder="1" applyAlignment="1">
      <alignment vertical="center" wrapText="1"/>
    </xf>
    <xf numFmtId="0" fontId="12" fillId="11" borderId="0" xfId="0" applyFont="1" applyFill="1" applyAlignment="1">
      <alignment horizontal="right" vertical="center" wrapText="1"/>
    </xf>
    <xf numFmtId="0" fontId="23" fillId="0" borderId="8" xfId="0" applyFont="1" applyBorder="1" applyAlignment="1">
      <alignment horizontal="left" vertical="center" wrapText="1"/>
    </xf>
    <xf numFmtId="0" fontId="11" fillId="7" borderId="3" xfId="0"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0" fontId="11" fillId="0" borderId="16" xfId="0" applyFont="1" applyBorder="1" applyAlignment="1">
      <alignment horizontal="left" vertical="center" wrapText="1"/>
    </xf>
    <xf numFmtId="0" fontId="11" fillId="0" borderId="21" xfId="0" applyFont="1" applyBorder="1" applyAlignment="1">
      <alignment horizontal="left" vertical="center" wrapText="1"/>
    </xf>
    <xf numFmtId="0" fontId="11" fillId="0" borderId="56" xfId="0" applyFont="1" applyBorder="1" applyAlignment="1">
      <alignment horizontal="center" vertical="center" wrapText="1"/>
    </xf>
    <xf numFmtId="2" fontId="11" fillId="0" borderId="47" xfId="1" applyNumberFormat="1" applyFont="1" applyFill="1" applyBorder="1" applyAlignment="1">
      <alignment horizontal="center" vertical="center" wrapText="1"/>
    </xf>
    <xf numFmtId="2" fontId="11" fillId="0" borderId="54" xfId="1" applyNumberFormat="1" applyFont="1" applyFill="1" applyBorder="1" applyAlignment="1">
      <alignment horizontal="center" vertical="center" wrapText="1"/>
    </xf>
    <xf numFmtId="0" fontId="11" fillId="0" borderId="47" xfId="0" applyFont="1" applyBorder="1" applyAlignment="1">
      <alignment horizontal="justify" vertical="center" wrapText="1"/>
    </xf>
    <xf numFmtId="0" fontId="11" fillId="0" borderId="54" xfId="0" applyFont="1" applyBorder="1" applyAlignment="1">
      <alignment horizontal="justify" vertical="center" wrapText="1"/>
    </xf>
    <xf numFmtId="0" fontId="11" fillId="0" borderId="57" xfId="0" applyFont="1" applyBorder="1" applyAlignment="1">
      <alignment horizontal="center" vertical="center" wrapText="1"/>
    </xf>
    <xf numFmtId="2" fontId="11" fillId="0" borderId="28" xfId="1" applyNumberFormat="1" applyFont="1" applyFill="1" applyBorder="1" applyAlignment="1">
      <alignment horizontal="center" vertical="center" wrapText="1"/>
    </xf>
    <xf numFmtId="43" fontId="11" fillId="0" borderId="9" xfId="1" applyFont="1" applyFill="1" applyBorder="1" applyAlignment="1">
      <alignment horizontal="center" vertical="center" wrapText="1"/>
    </xf>
    <xf numFmtId="0" fontId="11" fillId="0" borderId="58" xfId="0" applyFont="1" applyBorder="1" applyAlignment="1">
      <alignment horizontal="center" vertical="center" wrapText="1"/>
    </xf>
    <xf numFmtId="2" fontId="11" fillId="0" borderId="14" xfId="1" applyNumberFormat="1" applyFont="1" applyFill="1" applyBorder="1" applyAlignment="1">
      <alignment horizontal="center" vertical="center" wrapText="1"/>
    </xf>
    <xf numFmtId="2" fontId="11" fillId="0" borderId="19" xfId="1" applyNumberFormat="1" applyFont="1" applyFill="1" applyBorder="1" applyAlignment="1">
      <alignment horizontal="center" vertical="center" wrapText="1"/>
    </xf>
    <xf numFmtId="0" fontId="11" fillId="0" borderId="53" xfId="0" applyFont="1" applyBorder="1" applyAlignment="1">
      <alignment horizontal="center" vertical="center" wrapText="1"/>
    </xf>
    <xf numFmtId="2" fontId="11" fillId="0" borderId="41" xfId="0" applyNumberFormat="1" applyFont="1" applyBorder="1" applyAlignment="1">
      <alignment horizontal="center" vertical="center" wrapText="1"/>
    </xf>
    <xf numFmtId="2" fontId="11" fillId="0" borderId="44" xfId="0" applyNumberFormat="1" applyFont="1" applyBorder="1" applyAlignment="1">
      <alignment horizontal="center" vertical="center" wrapText="1"/>
    </xf>
    <xf numFmtId="0" fontId="11" fillId="12" borderId="55" xfId="0" applyFont="1" applyFill="1" applyBorder="1" applyAlignment="1">
      <alignment horizontal="center" vertical="center" wrapText="1"/>
    </xf>
    <xf numFmtId="0" fontId="11" fillId="0" borderId="3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6" fillId="14" borderId="0" xfId="0" applyFont="1" applyFill="1" applyAlignment="1">
      <alignment vertical="center" wrapText="1"/>
    </xf>
    <xf numFmtId="17" fontId="6" fillId="14" borderId="0" xfId="0" applyNumberFormat="1" applyFont="1" applyFill="1" applyAlignment="1">
      <alignment vertical="center" wrapText="1"/>
    </xf>
    <xf numFmtId="2" fontId="24" fillId="9" borderId="36" xfId="1" applyNumberFormat="1" applyFont="1" applyFill="1" applyBorder="1" applyAlignment="1">
      <alignment horizontal="center" vertical="center" wrapText="1"/>
    </xf>
    <xf numFmtId="44" fontId="0" fillId="0" borderId="0" xfId="3" applyFont="1"/>
    <xf numFmtId="0" fontId="23" fillId="0" borderId="49" xfId="0" applyFont="1" applyBorder="1" applyAlignment="1">
      <alignment horizontal="center" vertical="center" wrapText="1"/>
    </xf>
    <xf numFmtId="0" fontId="11" fillId="0" borderId="46" xfId="0" applyFont="1" applyBorder="1" applyAlignment="1">
      <alignment horizontal="center" vertical="center" wrapText="1"/>
    </xf>
    <xf numFmtId="2" fontId="11" fillId="0" borderId="46" xfId="1" applyNumberFormat="1" applyFont="1" applyFill="1" applyBorder="1" applyAlignment="1">
      <alignment horizontal="center" vertical="center" wrapText="1"/>
    </xf>
    <xf numFmtId="2" fontId="11" fillId="0" borderId="50" xfId="1" applyNumberFormat="1" applyFont="1" applyFill="1" applyBorder="1" applyAlignment="1">
      <alignment horizontal="center" vertical="center" wrapText="1"/>
    </xf>
    <xf numFmtId="2" fontId="24" fillId="9" borderId="56" xfId="1" applyNumberFormat="1" applyFont="1" applyFill="1" applyBorder="1" applyAlignment="1">
      <alignment horizontal="center" vertical="center" wrapText="1"/>
    </xf>
    <xf numFmtId="2" fontId="11" fillId="0" borderId="47" xfId="0" applyNumberFormat="1" applyFont="1" applyBorder="1" applyAlignment="1">
      <alignment horizontal="center" vertical="center" wrapText="1"/>
    </xf>
    <xf numFmtId="2" fontId="11" fillId="0" borderId="54" xfId="0" applyNumberFormat="1" applyFont="1" applyBorder="1" applyAlignment="1">
      <alignment horizontal="center" vertical="center" wrapText="1"/>
    </xf>
    <xf numFmtId="0" fontId="10" fillId="0" borderId="56" xfId="0" applyFont="1" applyBorder="1" applyAlignment="1">
      <alignment horizontal="center" vertical="center" wrapText="1"/>
    </xf>
    <xf numFmtId="43" fontId="11" fillId="7" borderId="36" xfId="1" applyFont="1" applyFill="1" applyBorder="1" applyAlignment="1">
      <alignment horizontal="center" vertical="center" wrapText="1"/>
    </xf>
    <xf numFmtId="0" fontId="10" fillId="0" borderId="28" xfId="0" applyFont="1" applyBorder="1" applyAlignment="1">
      <alignment horizontal="center" vertical="center" wrapText="1"/>
    </xf>
    <xf numFmtId="0" fontId="42" fillId="0" borderId="0" xfId="0" applyFont="1" applyAlignment="1">
      <alignment vertical="center" wrapText="1"/>
    </xf>
    <xf numFmtId="0" fontId="45" fillId="0" borderId="0" xfId="0" applyFont="1" applyAlignment="1">
      <alignment vertical="center" wrapText="1"/>
    </xf>
    <xf numFmtId="0" fontId="46" fillId="6" borderId="0" xfId="0" applyFont="1" applyFill="1" applyAlignment="1">
      <alignment vertical="center" wrapText="1"/>
    </xf>
    <xf numFmtId="0" fontId="43" fillId="0" borderId="12" xfId="0" applyFont="1" applyBorder="1" applyAlignment="1">
      <alignment vertical="center" wrapText="1"/>
    </xf>
    <xf numFmtId="0" fontId="44" fillId="0" borderId="11" xfId="0" applyFont="1" applyBorder="1" applyAlignment="1">
      <alignment horizontal="right" vertical="center" wrapText="1"/>
    </xf>
    <xf numFmtId="0" fontId="43" fillId="0" borderId="28" xfId="0" applyFont="1" applyBorder="1" applyAlignment="1">
      <alignment horizontal="center" vertical="center" wrapText="1"/>
    </xf>
    <xf numFmtId="0" fontId="43" fillId="0" borderId="0" xfId="0" applyFont="1" applyAlignment="1">
      <alignment vertical="center" wrapText="1"/>
    </xf>
    <xf numFmtId="0" fontId="43" fillId="0" borderId="31" xfId="0" applyFont="1" applyBorder="1" applyAlignment="1">
      <alignment vertical="center" wrapText="1"/>
    </xf>
    <xf numFmtId="0" fontId="44" fillId="0" borderId="9" xfId="0" applyFont="1" applyBorder="1" applyAlignment="1">
      <alignment horizontal="right" vertical="center" wrapText="1"/>
    </xf>
    <xf numFmtId="0" fontId="43" fillId="0" borderId="47" xfId="0" applyFont="1" applyBorder="1" applyAlignment="1">
      <alignment horizontal="center" vertical="center" wrapText="1"/>
    </xf>
    <xf numFmtId="0" fontId="43" fillId="0" borderId="54" xfId="0" applyFont="1" applyBorder="1" applyAlignment="1">
      <alignment horizontal="center" vertical="center" wrapText="1"/>
    </xf>
    <xf numFmtId="0" fontId="43" fillId="12" borderId="37" xfId="0" applyFont="1" applyFill="1" applyBorder="1" applyAlignment="1">
      <alignment horizontal="center" vertical="center" wrapText="1"/>
    </xf>
    <xf numFmtId="0" fontId="43" fillId="7" borderId="36" xfId="0" applyFont="1" applyFill="1" applyBorder="1" applyAlignment="1">
      <alignment horizontal="center" vertical="center" wrapText="1"/>
    </xf>
    <xf numFmtId="43" fontId="43" fillId="7" borderId="37" xfId="1" applyFont="1" applyFill="1" applyBorder="1" applyAlignment="1">
      <alignment horizontal="center" vertical="center" wrapText="1"/>
    </xf>
    <xf numFmtId="43" fontId="43" fillId="7" borderId="6" xfId="1" applyFont="1" applyFill="1" applyBorder="1" applyAlignment="1">
      <alignment horizontal="center" vertical="center" wrapText="1"/>
    </xf>
    <xf numFmtId="43" fontId="47" fillId="8" borderId="37" xfId="1" applyFont="1" applyFill="1" applyBorder="1" applyAlignment="1">
      <alignment horizontal="center" vertical="center" wrapText="1"/>
    </xf>
    <xf numFmtId="0" fontId="48" fillId="6" borderId="0" xfId="0" applyFont="1" applyFill="1" applyAlignment="1">
      <alignment vertical="center" wrapText="1"/>
    </xf>
    <xf numFmtId="0" fontId="43" fillId="0" borderId="56" xfId="0" applyFont="1" applyBorder="1" applyAlignment="1">
      <alignment horizontal="center" vertical="center" wrapText="1"/>
    </xf>
    <xf numFmtId="2" fontId="43" fillId="0" borderId="47" xfId="1" applyNumberFormat="1" applyFont="1" applyFill="1" applyBorder="1" applyAlignment="1">
      <alignment horizontal="center" vertical="center" wrapText="1"/>
    </xf>
    <xf numFmtId="43" fontId="43" fillId="0" borderId="40" xfId="1" applyFont="1" applyFill="1" applyBorder="1" applyAlignment="1">
      <alignment horizontal="center" vertical="center" wrapText="1"/>
    </xf>
    <xf numFmtId="2" fontId="43" fillId="0" borderId="54" xfId="1" applyNumberFormat="1" applyFont="1" applyFill="1" applyBorder="1" applyAlignment="1">
      <alignment horizontal="center" vertical="center" wrapText="1"/>
    </xf>
    <xf numFmtId="2" fontId="53" fillId="9" borderId="43" xfId="1" applyNumberFormat="1" applyFont="1" applyFill="1" applyBorder="1" applyAlignment="1">
      <alignment horizontal="center" vertical="center" wrapText="1"/>
    </xf>
    <xf numFmtId="2" fontId="48" fillId="6" borderId="43" xfId="0" applyNumberFormat="1" applyFont="1" applyFill="1" applyBorder="1" applyAlignment="1">
      <alignment horizontal="center" vertical="center" wrapText="1"/>
    </xf>
    <xf numFmtId="44" fontId="48" fillId="6" borderId="40" xfId="3" applyFont="1" applyFill="1" applyBorder="1" applyAlignment="1">
      <alignment horizontal="center" vertical="center" wrapText="1"/>
    </xf>
    <xf numFmtId="0" fontId="42" fillId="0" borderId="0" xfId="0" applyFont="1" applyAlignment="1">
      <alignment horizontal="center" vertical="center" wrapText="1"/>
    </xf>
    <xf numFmtId="0" fontId="43" fillId="0" borderId="37" xfId="0" applyFont="1" applyBorder="1" applyAlignment="1">
      <alignment horizontal="center" vertical="center" wrapText="1"/>
    </xf>
    <xf numFmtId="43" fontId="43" fillId="0" borderId="17" xfId="1" applyFont="1" applyFill="1" applyBorder="1" applyAlignment="1">
      <alignment horizontal="center" vertical="center" wrapText="1"/>
    </xf>
    <xf numFmtId="2" fontId="53" fillId="9" borderId="37" xfId="1" applyNumberFormat="1" applyFont="1" applyFill="1" applyBorder="1" applyAlignment="1">
      <alignment horizontal="center" vertical="center" wrapText="1"/>
    </xf>
    <xf numFmtId="43" fontId="43" fillId="10" borderId="6" xfId="1" applyFont="1" applyFill="1" applyBorder="1" applyAlignment="1">
      <alignment horizontal="center" vertical="center" wrapText="1"/>
    </xf>
    <xf numFmtId="2" fontId="48" fillId="10" borderId="37" xfId="0" applyNumberFormat="1" applyFont="1" applyFill="1" applyBorder="1" applyAlignment="1">
      <alignment horizontal="center" vertical="center" wrapText="1"/>
    </xf>
    <xf numFmtId="0" fontId="56" fillId="11" borderId="0" xfId="0" applyFont="1" applyFill="1" applyAlignment="1">
      <alignment horizontal="left" vertical="center" wrapText="1"/>
    </xf>
    <xf numFmtId="43" fontId="42" fillId="0" borderId="0" xfId="1" applyFont="1" applyFill="1" applyAlignment="1">
      <alignment horizontal="center" vertical="center" wrapText="1"/>
    </xf>
    <xf numFmtId="0" fontId="56" fillId="11" borderId="0" xfId="0" applyFont="1" applyFill="1" applyAlignment="1">
      <alignment horizontal="righ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8" fillId="3" borderId="12"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17" fillId="0" borderId="1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6" fillId="11" borderId="14" xfId="0" applyFont="1" applyFill="1" applyBorder="1" applyAlignment="1">
      <alignment horizontal="justify" vertical="center" wrapText="1"/>
    </xf>
    <xf numFmtId="0" fontId="6" fillId="11" borderId="15" xfId="0" applyFont="1" applyFill="1" applyBorder="1" applyAlignment="1">
      <alignment horizontal="justify" vertical="center" wrapText="1"/>
    </xf>
    <xf numFmtId="0" fontId="6" fillId="11" borderId="16"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10" fillId="3" borderId="18" xfId="0" applyFont="1" applyFill="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3" fillId="7" borderId="6" xfId="0" applyFont="1" applyFill="1" applyBorder="1" applyAlignment="1">
      <alignment horizontal="center" vertical="center" wrapText="1"/>
    </xf>
    <xf numFmtId="0" fontId="43" fillId="7" borderId="7" xfId="0" applyFont="1" applyFill="1" applyBorder="1" applyAlignment="1">
      <alignment horizontal="center" vertical="center" wrapText="1"/>
    </xf>
    <xf numFmtId="0" fontId="43" fillId="7" borderId="8" xfId="0" applyFont="1" applyFill="1" applyBorder="1" applyAlignment="1">
      <alignment horizontal="center" vertical="center" wrapText="1"/>
    </xf>
    <xf numFmtId="0" fontId="42" fillId="0" borderId="6" xfId="0" applyFont="1" applyBorder="1" applyAlignment="1">
      <alignment horizontal="justify" vertical="center" wrapText="1"/>
    </xf>
    <xf numFmtId="0" fontId="42" fillId="0" borderId="7" xfId="0" applyFont="1" applyBorder="1" applyAlignment="1">
      <alignment horizontal="justify" vertical="center" wrapText="1"/>
    </xf>
    <xf numFmtId="0" fontId="42" fillId="0" borderId="8" xfId="0" applyFont="1" applyBorder="1" applyAlignment="1">
      <alignment horizontal="justify" vertical="center" wrapText="1"/>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0" xfId="0" applyFont="1" applyAlignment="1">
      <alignment horizontal="center" vertical="center" wrapText="1"/>
    </xf>
    <xf numFmtId="0" fontId="59"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60" fillId="4" borderId="6" xfId="0" applyFont="1" applyFill="1" applyBorder="1" applyAlignment="1">
      <alignment horizontal="center" vertical="center"/>
    </xf>
    <xf numFmtId="0" fontId="60" fillId="4" borderId="7" xfId="0" applyFont="1" applyFill="1" applyBorder="1" applyAlignment="1">
      <alignment horizontal="center" vertical="center"/>
    </xf>
    <xf numFmtId="0" fontId="60" fillId="4" borderId="8" xfId="0" applyFont="1" applyFill="1" applyBorder="1" applyAlignment="1">
      <alignment horizontal="center" vertical="center"/>
    </xf>
    <xf numFmtId="0" fontId="43" fillId="5" borderId="6" xfId="0" applyFont="1" applyFill="1" applyBorder="1" applyAlignment="1">
      <alignment horizontal="left" vertical="center"/>
    </xf>
    <xf numFmtId="0" fontId="43" fillId="5" borderId="7" xfId="0" applyFont="1" applyFill="1" applyBorder="1" applyAlignment="1">
      <alignment horizontal="left" vertical="center"/>
    </xf>
    <xf numFmtId="0" fontId="43" fillId="5" borderId="8" xfId="0" applyFont="1" applyFill="1" applyBorder="1" applyAlignment="1">
      <alignment horizontal="left" vertical="center"/>
    </xf>
    <xf numFmtId="0" fontId="42" fillId="9" borderId="25" xfId="0" applyFont="1" applyFill="1" applyBorder="1" applyAlignment="1">
      <alignment horizontal="justify" vertical="center" wrapText="1"/>
    </xf>
    <xf numFmtId="0" fontId="42" fillId="9" borderId="26" xfId="0" applyFont="1" applyFill="1" applyBorder="1" applyAlignment="1">
      <alignment horizontal="justify" vertical="center" wrapText="1"/>
    </xf>
    <xf numFmtId="0" fontId="42" fillId="9" borderId="27" xfId="0" applyFont="1" applyFill="1" applyBorder="1" applyAlignment="1">
      <alignment horizontal="justify" vertical="center" wrapText="1"/>
    </xf>
    <xf numFmtId="0" fontId="42" fillId="9" borderId="28" xfId="0" applyFont="1" applyFill="1" applyBorder="1" applyAlignment="1">
      <alignment horizontal="justify" vertical="center" wrapText="1"/>
    </xf>
    <xf numFmtId="0" fontId="43" fillId="9" borderId="6" xfId="0" applyFont="1" applyFill="1" applyBorder="1" applyAlignment="1">
      <alignment horizontal="right" vertical="center" wrapText="1"/>
    </xf>
    <xf numFmtId="0" fontId="43" fillId="9" borderId="7" xfId="0" applyFont="1" applyFill="1" applyBorder="1" applyAlignment="1">
      <alignment horizontal="right" vertical="center" wrapText="1"/>
    </xf>
    <xf numFmtId="0" fontId="43" fillId="9" borderId="8" xfId="0" applyFont="1" applyFill="1" applyBorder="1" applyAlignment="1">
      <alignment horizontal="righ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50" fillId="0" borderId="9" xfId="0" applyFont="1" applyBorder="1" applyAlignment="1">
      <alignment horizontal="justify" vertical="center" wrapText="1"/>
    </xf>
    <xf numFmtId="0" fontId="50" fillId="0" borderId="10" xfId="0" applyFont="1" applyBorder="1" applyAlignment="1">
      <alignment horizontal="justify" vertical="center" wrapText="1"/>
    </xf>
    <xf numFmtId="2" fontId="48" fillId="6" borderId="36" xfId="0" applyNumberFormat="1" applyFont="1" applyFill="1" applyBorder="1" applyAlignment="1">
      <alignment horizontal="center" vertical="center" wrapText="1"/>
    </xf>
    <xf numFmtId="2" fontId="48" fillId="6" borderId="40" xfId="0" applyNumberFormat="1" applyFont="1" applyFill="1" applyBorder="1" applyAlignment="1">
      <alignment horizontal="center" vertical="center" wrapText="1"/>
    </xf>
    <xf numFmtId="2" fontId="48" fillId="6" borderId="43" xfId="0" applyNumberFormat="1" applyFont="1" applyFill="1" applyBorder="1" applyAlignment="1">
      <alignment horizontal="center" vertical="center" wrapText="1"/>
    </xf>
    <xf numFmtId="0" fontId="42" fillId="0" borderId="12" xfId="0" applyFont="1" applyBorder="1" applyAlignment="1">
      <alignment vertical="center" wrapText="1"/>
    </xf>
    <xf numFmtId="0" fontId="42" fillId="0" borderId="48" xfId="0" applyFont="1" applyBorder="1" applyAlignment="1">
      <alignment vertical="center" wrapText="1"/>
    </xf>
    <xf numFmtId="0" fontId="42" fillId="0" borderId="31" xfId="0" applyFont="1" applyBorder="1" applyAlignment="1">
      <alignment horizontal="left" vertical="center" wrapText="1"/>
    </xf>
    <xf numFmtId="0" fontId="42" fillId="0" borderId="15" xfId="0" applyFont="1" applyBorder="1" applyAlignment="1">
      <alignment horizontal="left" vertical="center" wrapText="1"/>
    </xf>
    <xf numFmtId="43" fontId="43" fillId="0" borderId="36" xfId="1" applyFont="1" applyFill="1" applyBorder="1" applyAlignment="1">
      <alignment horizontal="center" vertical="center" wrapText="1"/>
    </xf>
    <xf numFmtId="43" fontId="43" fillId="0" borderId="40" xfId="1" applyFont="1" applyFill="1" applyBorder="1" applyAlignment="1">
      <alignment horizontal="center" vertical="center" wrapText="1"/>
    </xf>
    <xf numFmtId="43" fontId="43" fillId="0" borderId="43" xfId="1" applyFont="1" applyFill="1" applyBorder="1" applyAlignment="1">
      <alignment horizontal="center" vertical="center" wrapText="1"/>
    </xf>
    <xf numFmtId="0" fontId="43" fillId="11" borderId="6" xfId="0" applyFont="1" applyFill="1" applyBorder="1" applyAlignment="1">
      <alignment horizontal="left" vertical="center" wrapText="1"/>
    </xf>
    <xf numFmtId="0" fontId="43" fillId="11" borderId="7" xfId="0" applyFont="1" applyFill="1" applyBorder="1" applyAlignment="1">
      <alignment horizontal="left" vertical="center" wrapText="1"/>
    </xf>
    <xf numFmtId="0" fontId="43" fillId="11" borderId="8" xfId="0" applyFont="1" applyFill="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3" fillId="0" borderId="9" xfId="0" applyFont="1" applyBorder="1" applyAlignment="1">
      <alignment horizontal="justify" vertical="center" wrapText="1"/>
    </xf>
    <xf numFmtId="0" fontId="43" fillId="0" borderId="10" xfId="0" applyFont="1" applyBorder="1" applyAlignment="1">
      <alignment horizontal="justify" vertical="center" wrapText="1"/>
    </xf>
    <xf numFmtId="0" fontId="42" fillId="0" borderId="31" xfId="0" applyFont="1" applyBorder="1" applyAlignment="1">
      <alignment vertical="center" wrapText="1"/>
    </xf>
    <xf numFmtId="0" fontId="42" fillId="0" borderId="15" xfId="0" applyFont="1" applyBorder="1" applyAlignment="1">
      <alignment vertical="center" wrapText="1"/>
    </xf>
    <xf numFmtId="0" fontId="43" fillId="0" borderId="3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43" xfId="0" applyFont="1" applyBorder="1" applyAlignment="1">
      <alignment horizontal="center" vertical="center" wrapText="1"/>
    </xf>
    <xf numFmtId="2" fontId="53" fillId="9" borderId="36" xfId="1" applyNumberFormat="1" applyFont="1" applyFill="1" applyBorder="1" applyAlignment="1">
      <alignment horizontal="center" vertical="center" wrapText="1"/>
    </xf>
    <xf numFmtId="2" fontId="53" fillId="9" borderId="40" xfId="1" applyNumberFormat="1" applyFont="1" applyFill="1" applyBorder="1" applyAlignment="1">
      <alignment horizontal="center" vertical="center" wrapText="1"/>
    </xf>
    <xf numFmtId="2" fontId="53" fillId="9" borderId="43" xfId="1" applyNumberFormat="1" applyFont="1" applyFill="1" applyBorder="1" applyAlignment="1">
      <alignment horizontal="center" vertical="center" wrapText="1"/>
    </xf>
    <xf numFmtId="44" fontId="48" fillId="6" borderId="36" xfId="3" applyFont="1" applyFill="1" applyBorder="1" applyAlignment="1">
      <alignment horizontal="center" vertical="center" wrapText="1"/>
    </xf>
    <xf numFmtId="44" fontId="48" fillId="6" borderId="40" xfId="3" applyFont="1" applyFill="1" applyBorder="1" applyAlignment="1">
      <alignment horizontal="center" vertical="center" wrapText="1"/>
    </xf>
    <xf numFmtId="44" fontId="48" fillId="6" borderId="43" xfId="3" applyFont="1" applyFill="1" applyBorder="1" applyAlignment="1">
      <alignment horizontal="center" vertical="center" wrapText="1"/>
    </xf>
    <xf numFmtId="0" fontId="42" fillId="0" borderId="42" xfId="0" applyFont="1" applyBorder="1" applyAlignment="1">
      <alignment horizontal="left" vertical="center" wrapText="1"/>
    </xf>
    <xf numFmtId="0" fontId="42" fillId="0" borderId="45" xfId="0" applyFont="1" applyBorder="1" applyAlignment="1">
      <alignment horizontal="left" vertical="center" wrapText="1"/>
    </xf>
    <xf numFmtId="17" fontId="42" fillId="0" borderId="5"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2" fillId="0" borderId="33" xfId="0" applyFont="1" applyBorder="1" applyAlignment="1">
      <alignment vertical="center" wrapText="1"/>
    </xf>
    <xf numFmtId="0" fontId="42" fillId="0" borderId="20" xfId="0" applyFont="1" applyBorder="1" applyAlignment="1">
      <alignment vertical="center" wrapText="1"/>
    </xf>
    <xf numFmtId="0" fontId="50" fillId="0" borderId="31" xfId="0" applyFont="1" applyBorder="1" applyAlignment="1">
      <alignment horizontal="left" vertical="center" wrapText="1"/>
    </xf>
    <xf numFmtId="0" fontId="50"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11" fillId="9" borderId="6" xfId="0" applyFont="1" applyFill="1" applyBorder="1" applyAlignment="1">
      <alignment horizontal="right" vertical="center" wrapText="1"/>
    </xf>
    <xf numFmtId="0" fontId="11" fillId="9" borderId="7" xfId="0" applyFont="1" applyFill="1" applyBorder="1" applyAlignment="1">
      <alignment horizontal="right" vertical="center" wrapText="1"/>
    </xf>
    <xf numFmtId="0" fontId="11" fillId="9" borderId="8" xfId="0" applyFont="1" applyFill="1" applyBorder="1" applyAlignment="1">
      <alignment horizontal="right" vertical="center" wrapText="1"/>
    </xf>
    <xf numFmtId="0" fontId="23" fillId="0" borderId="9" xfId="0" applyFont="1" applyBorder="1" applyAlignment="1">
      <alignment horizontal="justify" vertical="center" wrapText="1"/>
    </xf>
    <xf numFmtId="0" fontId="23" fillId="0" borderId="10" xfId="0" applyFont="1" applyBorder="1" applyAlignment="1">
      <alignment horizontal="justify" vertical="center" wrapText="1"/>
    </xf>
    <xf numFmtId="0" fontId="6" fillId="9" borderId="6" xfId="0" applyFont="1" applyFill="1" applyBorder="1" applyAlignment="1">
      <alignment horizontal="justify" vertical="center" wrapText="1"/>
    </xf>
    <xf numFmtId="0" fontId="6" fillId="9" borderId="7" xfId="0" applyFont="1" applyFill="1" applyBorder="1" applyAlignment="1">
      <alignment horizontal="justify" vertical="center" wrapText="1"/>
    </xf>
    <xf numFmtId="0" fontId="6" fillId="9" borderId="8" xfId="0" applyFont="1" applyFill="1" applyBorder="1" applyAlignment="1">
      <alignment horizontal="justify" vertical="center" wrapText="1"/>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9" xfId="0" applyFont="1" applyBorder="1" applyAlignment="1">
      <alignment horizontal="left" vertical="center" wrapText="1"/>
    </xf>
    <xf numFmtId="0" fontId="11" fillId="0" borderId="15" xfId="0" applyFont="1" applyBorder="1" applyAlignment="1">
      <alignment horizontal="left" vertical="center" wrapText="1"/>
    </xf>
    <xf numFmtId="0" fontId="11" fillId="0" borderId="32" xfId="0" applyFont="1" applyBorder="1" applyAlignment="1">
      <alignment horizontal="left" vertical="center" wrapText="1"/>
    </xf>
    <xf numFmtId="0" fontId="11" fillId="0" borderId="20" xfId="0" applyFont="1" applyBorder="1" applyAlignment="1">
      <alignment horizontal="left" vertical="center" wrapText="1"/>
    </xf>
    <xf numFmtId="0" fontId="11" fillId="0" borderId="34"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2" fontId="24" fillId="9" borderId="36" xfId="1" applyNumberFormat="1" applyFont="1" applyFill="1" applyBorder="1" applyAlignment="1">
      <alignment horizontal="center" vertical="center" wrapText="1"/>
    </xf>
    <xf numFmtId="2" fontId="24" fillId="9" borderId="40"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43" fontId="11" fillId="0" borderId="36" xfId="1" applyFont="1" applyFill="1" applyBorder="1" applyAlignment="1">
      <alignment horizontal="center" vertical="center" wrapText="1"/>
    </xf>
    <xf numFmtId="43" fontId="11" fillId="0" borderId="40" xfId="1" applyFont="1" applyFill="1" applyBorder="1" applyAlignment="1">
      <alignment horizontal="center" vertical="center" wrapText="1"/>
    </xf>
    <xf numFmtId="43" fontId="11" fillId="0" borderId="43" xfId="1" applyFont="1" applyFill="1" applyBorder="1" applyAlignment="1">
      <alignment horizontal="center" vertical="center" wrapText="1"/>
    </xf>
    <xf numFmtId="2" fontId="22" fillId="6" borderId="36" xfId="0" applyNumberFormat="1" applyFont="1" applyFill="1" applyBorder="1" applyAlignment="1">
      <alignment horizontal="center" vertical="center"/>
    </xf>
    <xf numFmtId="2" fontId="22" fillId="6" borderId="40" xfId="0" applyNumberFormat="1" applyFont="1" applyFill="1" applyBorder="1" applyAlignment="1">
      <alignment horizontal="center" vertical="center"/>
    </xf>
    <xf numFmtId="2" fontId="22" fillId="6" borderId="43" xfId="0" applyNumberFormat="1" applyFont="1" applyFill="1" applyBorder="1" applyAlignment="1">
      <alignment horizontal="center" vertical="center"/>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0" fontId="6" fillId="0" borderId="12" xfId="0" applyFont="1" applyBorder="1" applyAlignment="1">
      <alignment vertical="center" wrapText="1"/>
    </xf>
    <xf numFmtId="0" fontId="6" fillId="0" borderId="48" xfId="0" applyFont="1" applyBorder="1" applyAlignment="1">
      <alignment vertical="center" wrapText="1"/>
    </xf>
    <xf numFmtId="0" fontId="6" fillId="0" borderId="31" xfId="0" applyFont="1" applyBorder="1" applyAlignment="1">
      <alignment vertical="center" wrapText="1"/>
    </xf>
    <xf numFmtId="0" fontId="6" fillId="0" borderId="15" xfId="0" applyFont="1" applyBorder="1" applyAlignment="1">
      <alignment vertical="center" wrapText="1"/>
    </xf>
    <xf numFmtId="0" fontId="11" fillId="0" borderId="6" xfId="0" applyFont="1" applyBorder="1" applyAlignment="1">
      <alignment horizontal="left"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43" fontId="11" fillId="11" borderId="4" xfId="1" applyFont="1" applyFill="1" applyBorder="1" applyAlignment="1">
      <alignment horizontal="center" vertical="center" wrapText="1"/>
    </xf>
    <xf numFmtId="43" fontId="11" fillId="11" borderId="17" xfId="1"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12" xfId="0" applyFont="1" applyBorder="1" applyAlignment="1">
      <alignment horizontal="left" vertical="center" wrapText="1"/>
    </xf>
    <xf numFmtId="0" fontId="11" fillId="0" borderId="48" xfId="0" applyFont="1" applyBorder="1" applyAlignment="1">
      <alignment horizontal="left" vertical="center" wrapText="1"/>
    </xf>
    <xf numFmtId="43" fontId="11" fillId="11" borderId="36" xfId="1" applyFont="1" applyFill="1" applyBorder="1" applyAlignment="1">
      <alignment horizontal="center" vertical="center" wrapText="1"/>
    </xf>
    <xf numFmtId="43" fontId="11" fillId="11" borderId="40" xfId="1" applyFont="1" applyFill="1" applyBorder="1" applyAlignment="1">
      <alignment horizontal="center" vertical="center" wrapText="1"/>
    </xf>
    <xf numFmtId="43" fontId="11" fillId="11" borderId="43" xfId="1" applyFont="1" applyFill="1" applyBorder="1" applyAlignment="1">
      <alignment horizontal="center" vertical="center" wrapText="1"/>
    </xf>
    <xf numFmtId="2" fontId="22" fillId="6" borderId="36" xfId="0" applyNumberFormat="1"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6" fillId="9" borderId="25" xfId="0" applyFont="1" applyFill="1" applyBorder="1" applyAlignment="1">
      <alignment horizontal="justify" vertical="center" wrapText="1"/>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0" fontId="6" fillId="9" borderId="28" xfId="0" applyFont="1" applyFill="1" applyBorder="1" applyAlignment="1">
      <alignment horizontal="justify" vertical="center" wrapText="1"/>
    </xf>
    <xf numFmtId="43" fontId="11" fillId="11" borderId="1" xfId="1" applyFont="1" applyFill="1" applyBorder="1" applyAlignment="1">
      <alignment horizontal="center" vertical="center" wrapText="1"/>
    </xf>
    <xf numFmtId="0" fontId="6" fillId="0" borderId="33" xfId="0" applyFont="1" applyBorder="1" applyAlignment="1">
      <alignment horizontal="left" vertical="center" wrapText="1"/>
    </xf>
    <xf numFmtId="0" fontId="6" fillId="0" borderId="20" xfId="0" applyFont="1" applyBorder="1" applyAlignment="1">
      <alignment horizontal="left" vertical="center" wrapText="1"/>
    </xf>
    <xf numFmtId="0" fontId="6" fillId="0" borderId="31" xfId="0" applyFont="1" applyBorder="1" applyAlignment="1">
      <alignment horizontal="left" vertical="center" wrapText="1"/>
    </xf>
    <xf numFmtId="0" fontId="6" fillId="0" borderId="15" xfId="0" applyFont="1" applyBorder="1" applyAlignment="1">
      <alignment horizontal="left"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23" fillId="0" borderId="7" xfId="0" applyFont="1" applyBorder="1" applyAlignment="1">
      <alignment horizontal="left" vertical="center" wrapText="1"/>
    </xf>
    <xf numFmtId="0" fontId="23" fillId="0" borderId="12" xfId="0" applyFont="1" applyBorder="1" applyAlignment="1">
      <alignment horizontal="justify" vertical="center" wrapText="1"/>
    </xf>
    <xf numFmtId="0" fontId="23" fillId="0" borderId="48" xfId="0" applyFont="1" applyBorder="1" applyAlignment="1">
      <alignment horizontal="justify" vertical="center" wrapText="1"/>
    </xf>
    <xf numFmtId="0" fontId="6" fillId="0" borderId="33" xfId="0" applyFont="1" applyBorder="1" applyAlignment="1">
      <alignment vertical="center" wrapText="1"/>
    </xf>
    <xf numFmtId="0" fontId="6" fillId="0" borderId="20" xfId="0" applyFont="1" applyBorder="1" applyAlignment="1">
      <alignment vertical="center" wrapText="1"/>
    </xf>
    <xf numFmtId="17"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43" fontId="11" fillId="0" borderId="1" xfId="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11" fillId="0" borderId="17" xfId="1" applyFont="1" applyFill="1" applyBorder="1" applyAlignment="1">
      <alignment horizontal="center" vertical="center" wrapText="1"/>
    </xf>
    <xf numFmtId="0" fontId="11" fillId="0" borderId="60" xfId="0" applyFont="1" applyBorder="1" applyAlignment="1">
      <alignment horizontal="center" vertical="center" wrapText="1"/>
    </xf>
    <xf numFmtId="0" fontId="11" fillId="0" borderId="46" xfId="0" applyFont="1" applyBorder="1" applyAlignment="1">
      <alignment horizontal="center" vertical="center" wrapText="1"/>
    </xf>
    <xf numFmtId="2" fontId="24" fillId="9" borderId="47" xfId="1" applyNumberFormat="1" applyFont="1" applyFill="1" applyBorder="1" applyAlignment="1">
      <alignment horizontal="center" vertical="center" wrapText="1"/>
    </xf>
    <xf numFmtId="2" fontId="24" fillId="9" borderId="54" xfId="1" applyNumberFormat="1" applyFont="1" applyFill="1" applyBorder="1" applyAlignment="1">
      <alignment horizontal="center" vertical="center" wrapText="1"/>
    </xf>
    <xf numFmtId="0" fontId="23" fillId="0" borderId="59" xfId="0" applyFont="1" applyBorder="1" applyAlignment="1">
      <alignment horizontal="justify" vertical="center" wrapText="1"/>
    </xf>
    <xf numFmtId="0" fontId="23" fillId="0" borderId="49" xfId="0" applyFont="1" applyBorder="1" applyAlignment="1">
      <alignment horizontal="justify" vertical="center" wrapText="1"/>
    </xf>
    <xf numFmtId="0" fontId="6" fillId="0" borderId="60" xfId="0" applyFont="1" applyBorder="1" applyAlignment="1">
      <alignment vertical="center" wrapText="1"/>
    </xf>
    <xf numFmtId="0" fontId="6" fillId="0" borderId="46" xfId="0" applyFont="1" applyBorder="1" applyAlignment="1">
      <alignment vertical="center" wrapText="1"/>
    </xf>
    <xf numFmtId="0" fontId="6" fillId="0" borderId="61" xfId="0" applyFont="1" applyBorder="1" applyAlignment="1">
      <alignment horizontal="left" vertical="center" wrapText="1"/>
    </xf>
    <xf numFmtId="0" fontId="6" fillId="0" borderId="50" xfId="0" applyFont="1" applyBorder="1" applyAlignment="1">
      <alignment horizontal="left" vertical="center" wrapText="1"/>
    </xf>
    <xf numFmtId="0" fontId="23" fillId="0" borderId="17" xfId="0" applyFont="1" applyBorder="1" applyAlignment="1">
      <alignment horizontal="left" vertical="center" wrapText="1"/>
    </xf>
    <xf numFmtId="0" fontId="23" fillId="0" borderId="39" xfId="0" applyFont="1" applyBorder="1" applyAlignment="1">
      <alignment horizontal="left" vertical="center" wrapText="1"/>
    </xf>
    <xf numFmtId="0" fontId="6" fillId="0" borderId="35" xfId="0" applyFont="1" applyBorder="1" applyAlignment="1">
      <alignmen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11" fillId="0" borderId="1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0" xfId="0" applyFont="1" applyBorder="1" applyAlignment="1">
      <alignment horizontal="left" vertical="center" wrapText="1"/>
    </xf>
    <xf numFmtId="0" fontId="33" fillId="0" borderId="2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32"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34" xfId="0" applyFont="1" applyBorder="1" applyAlignment="1">
      <alignment horizontal="left" vertical="center" wrapText="1"/>
    </xf>
    <xf numFmtId="0" fontId="11" fillId="0" borderId="50" xfId="0" applyFont="1" applyBorder="1" applyAlignment="1">
      <alignment horizontal="center" vertical="center" wrapText="1"/>
    </xf>
    <xf numFmtId="0" fontId="6" fillId="0" borderId="60" xfId="0" applyFont="1" applyBorder="1" applyAlignment="1">
      <alignment horizontal="left" vertical="center" wrapText="1"/>
    </xf>
    <xf numFmtId="0" fontId="6" fillId="0" borderId="46" xfId="0" applyFont="1" applyBorder="1" applyAlignment="1">
      <alignment horizontal="left" vertical="center" wrapText="1"/>
    </xf>
    <xf numFmtId="2" fontId="24" fillId="9" borderId="53" xfId="1" applyNumberFormat="1" applyFont="1" applyFill="1" applyBorder="1" applyAlignment="1">
      <alignment horizontal="center" vertical="center" wrapText="1"/>
    </xf>
    <xf numFmtId="2" fontId="24" fillId="9" borderId="41" xfId="1" applyNumberFormat="1" applyFont="1" applyFill="1" applyBorder="1" applyAlignment="1">
      <alignment horizontal="center" vertical="center" wrapText="1"/>
    </xf>
    <xf numFmtId="2" fontId="24" fillId="9" borderId="44" xfId="1" applyNumberFormat="1" applyFont="1" applyFill="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11" fillId="0" borderId="11"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33" xfId="0" applyFont="1" applyBorder="1" applyAlignment="1">
      <alignment horizontal="left" vertical="center" wrapText="1"/>
    </xf>
    <xf numFmtId="0" fontId="11" fillId="0" borderId="21" xfId="0" applyFont="1" applyBorder="1" applyAlignment="1">
      <alignment horizontal="left" vertical="center" wrapText="1"/>
    </xf>
    <xf numFmtId="0" fontId="11" fillId="0" borderId="5" xfId="0" applyFont="1" applyBorder="1" applyAlignment="1">
      <alignment horizontal="center" vertical="center" wrapText="1"/>
    </xf>
    <xf numFmtId="0" fontId="6" fillId="12" borderId="12" xfId="0" applyFont="1" applyFill="1" applyBorder="1" applyAlignment="1">
      <alignment horizontal="justify" vertical="justify" wrapText="1"/>
    </xf>
    <xf numFmtId="0" fontId="6" fillId="12" borderId="48" xfId="0" applyFont="1" applyFill="1" applyBorder="1" applyAlignment="1">
      <alignment horizontal="justify" vertical="justify"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2" fontId="11" fillId="0" borderId="36" xfId="0" applyNumberFormat="1" applyFont="1" applyBorder="1" applyAlignment="1">
      <alignment horizontal="center" vertical="center" wrapText="1"/>
    </xf>
    <xf numFmtId="2" fontId="11" fillId="0" borderId="40" xfId="0" applyNumberFormat="1" applyFont="1" applyBorder="1" applyAlignment="1">
      <alignment horizontal="center" vertical="center" wrapText="1"/>
    </xf>
    <xf numFmtId="2" fontId="11" fillId="0" borderId="43" xfId="0" applyNumberFormat="1" applyFont="1" applyBorder="1" applyAlignment="1">
      <alignment horizontal="center" vertical="center" wrapText="1"/>
    </xf>
    <xf numFmtId="0" fontId="41" fillId="0" borderId="4" xfId="0" applyFont="1" applyBorder="1" applyAlignment="1">
      <alignment horizontal="center" vertical="center" wrapText="1"/>
    </xf>
    <xf numFmtId="0" fontId="41" fillId="0" borderId="0" xfId="0" applyFont="1" applyAlignment="1">
      <alignment horizontal="center" vertical="center" wrapText="1"/>
    </xf>
    <xf numFmtId="0" fontId="41" fillId="0" borderId="5" xfId="0" applyFont="1" applyBorder="1" applyAlignment="1">
      <alignment horizontal="center" vertical="center" wrapText="1"/>
    </xf>
    <xf numFmtId="0" fontId="11" fillId="7" borderId="3" xfId="0" applyFont="1" applyFill="1" applyBorder="1" applyAlignment="1">
      <alignment horizontal="center" vertical="center" wrapText="1"/>
    </xf>
    <xf numFmtId="0" fontId="11" fillId="12" borderId="12" xfId="0" applyFont="1" applyFill="1" applyBorder="1" applyAlignment="1">
      <alignment horizontal="left" vertical="center" wrapText="1"/>
    </xf>
    <xf numFmtId="0" fontId="11" fillId="12" borderId="48" xfId="0" applyFont="1" applyFill="1" applyBorder="1" applyAlignment="1">
      <alignment horizontal="left" vertical="center" wrapText="1"/>
    </xf>
    <xf numFmtId="0" fontId="11" fillId="12" borderId="12" xfId="0" applyFont="1" applyFill="1" applyBorder="1" applyAlignment="1">
      <alignment horizontal="justify" vertical="center" wrapText="1"/>
    </xf>
    <xf numFmtId="0" fontId="11" fillId="12" borderId="48" xfId="0" applyFont="1" applyFill="1" applyBorder="1" applyAlignment="1">
      <alignment horizontal="justify" vertical="center" wrapText="1"/>
    </xf>
    <xf numFmtId="0" fontId="6" fillId="9" borderId="6" xfId="2" applyFont="1" applyFill="1" applyBorder="1" applyAlignment="1">
      <alignment horizontal="justify" vertical="center" wrapText="1"/>
    </xf>
    <xf numFmtId="0" fontId="6" fillId="9" borderId="7" xfId="2" applyFont="1" applyFill="1" applyBorder="1" applyAlignment="1">
      <alignment horizontal="justify" vertical="center" wrapText="1"/>
    </xf>
    <xf numFmtId="0" fontId="6" fillId="9" borderId="8" xfId="2" applyFont="1" applyFill="1" applyBorder="1" applyAlignment="1">
      <alignment horizontal="justify" vertical="center" wrapText="1"/>
    </xf>
    <xf numFmtId="0" fontId="23" fillId="0" borderId="6"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11" fillId="11" borderId="6"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48" xfId="0" applyFont="1" applyBorder="1" applyAlignment="1">
      <alignment horizontal="left" vertical="center" wrapText="1"/>
    </xf>
    <xf numFmtId="0" fontId="8" fillId="0" borderId="59" xfId="0" applyFont="1" applyBorder="1" applyAlignment="1">
      <alignment horizontal="left" vertical="center" wrapText="1"/>
    </xf>
    <xf numFmtId="0" fontId="8" fillId="0" borderId="49" xfId="0" applyFont="1" applyBorder="1" applyAlignment="1">
      <alignment horizontal="left"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15" xfId="0" applyFont="1" applyBorder="1" applyAlignment="1">
      <alignment horizontal="left"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37" xfId="0" applyFont="1" applyBorder="1" applyAlignment="1">
      <alignment horizontal="center" vertical="center" wrapText="1"/>
    </xf>
    <xf numFmtId="2" fontId="20" fillId="9" borderId="37" xfId="1" applyNumberFormat="1" applyFont="1" applyFill="1" applyBorder="1" applyAlignment="1">
      <alignment horizontal="center" vertical="center" wrapText="1"/>
    </xf>
  </cellXfs>
  <cellStyles count="4">
    <cellStyle name="Millares" xfId="1" builtinId="3"/>
    <cellStyle name="Moneda" xfId="3" builtinId="4"/>
    <cellStyle name="Normal" xfId="0" builtinId="0"/>
    <cellStyle name="Normal 2" xfId="2" xr:uid="{00000000-0005-0000-0000-000002000000}"/>
  </cellStyles>
  <dxfs count="0"/>
  <tableStyles count="0" defaultTableStyle="TableStyleMedium2" defaultPivotStyle="PivotStyleLight16"/>
  <colors>
    <mruColors>
      <color rgb="FF00FF00"/>
      <color rgb="FF66FF99"/>
      <color rgb="FFFFCC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251381</xdr:colOff>
      <xdr:row>1</xdr:row>
      <xdr:rowOff>109979</xdr:rowOff>
    </xdr:from>
    <xdr:to>
      <xdr:col>2</xdr:col>
      <xdr:colOff>618306</xdr:colOff>
      <xdr:row>3</xdr:row>
      <xdr:rowOff>766298</xdr:rowOff>
    </xdr:to>
    <xdr:pic>
      <xdr:nvPicPr>
        <xdr:cNvPr id="2" name="Imagen 1" descr="Empresa de Licores de Cundinamarca | | Colombian B2B Marketplace">
          <a:extLst>
            <a:ext uri="{FF2B5EF4-FFF2-40B4-BE49-F238E27FC236}">
              <a16:creationId xmlns:a16="http://schemas.microsoft.com/office/drawing/2014/main" id="{1B5FD484-2A89-48AA-A736-373D920DF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412" y="314226"/>
          <a:ext cx="1301750" cy="122978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873FA29E-F47B-4D69-A298-2C7A603271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F078325B-DAE8-4381-86A6-8BCC3EECEF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358588</xdr:colOff>
      <xdr:row>1</xdr:row>
      <xdr:rowOff>125505</xdr:rowOff>
    </xdr:from>
    <xdr:to>
      <xdr:col>2</xdr:col>
      <xdr:colOff>468032</xdr:colOff>
      <xdr:row>4</xdr:row>
      <xdr:rowOff>333312</xdr:rowOff>
    </xdr:to>
    <xdr:pic>
      <xdr:nvPicPr>
        <xdr:cNvPr id="4" name="Imagen 3" descr="Empresa de Licores de Cundinamarca | | Colombian B2B Marketplace">
          <a:extLst>
            <a:ext uri="{FF2B5EF4-FFF2-40B4-BE49-F238E27FC236}">
              <a16:creationId xmlns:a16="http://schemas.microsoft.com/office/drawing/2014/main" id="{501B8E51-839B-400D-A97F-100D73C19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976" y="744070"/>
          <a:ext cx="1301750" cy="122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445852</xdr:colOff>
      <xdr:row>1</xdr:row>
      <xdr:rowOff>129702</xdr:rowOff>
    </xdr:from>
    <xdr:to>
      <xdr:col>2</xdr:col>
      <xdr:colOff>305011</xdr:colOff>
      <xdr:row>5</xdr:row>
      <xdr:rowOff>103271</xdr:rowOff>
    </xdr:to>
    <xdr:pic>
      <xdr:nvPicPr>
        <xdr:cNvPr id="2" name="Imagen 1" descr="Empresa de Licores de Cundinamarca | | Colombian B2B Marketplace">
          <a:extLst>
            <a:ext uri="{FF2B5EF4-FFF2-40B4-BE49-F238E27FC236}">
              <a16:creationId xmlns:a16="http://schemas.microsoft.com/office/drawing/2014/main" id="{75B6AABE-D037-4C31-A9E3-7F9E0C1FAC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0278" y="818745"/>
          <a:ext cx="1302095" cy="12462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432954</xdr:colOff>
      <xdr:row>1</xdr:row>
      <xdr:rowOff>8659</xdr:rowOff>
    </xdr:from>
    <xdr:to>
      <xdr:col>2</xdr:col>
      <xdr:colOff>600363</xdr:colOff>
      <xdr:row>4</xdr:row>
      <xdr:rowOff>311919</xdr:rowOff>
    </xdr:to>
    <xdr:pic>
      <xdr:nvPicPr>
        <xdr:cNvPr id="2" name="Imagen 1" descr="Empresa de Licores de Cundinamarca | | Colombian B2B Marketplace">
          <a:extLst>
            <a:ext uri="{FF2B5EF4-FFF2-40B4-BE49-F238E27FC236}">
              <a16:creationId xmlns:a16="http://schemas.microsoft.com/office/drawing/2014/main" id="{BC15E1C0-BB1F-48E6-BD23-F00D1AB367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818" y="666750"/>
          <a:ext cx="1301750" cy="12297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367228</xdr:colOff>
      <xdr:row>1</xdr:row>
      <xdr:rowOff>82627</xdr:rowOff>
    </xdr:from>
    <xdr:to>
      <xdr:col>2</xdr:col>
      <xdr:colOff>567484</xdr:colOff>
      <xdr:row>4</xdr:row>
      <xdr:rowOff>298160</xdr:rowOff>
    </xdr:to>
    <xdr:pic>
      <xdr:nvPicPr>
        <xdr:cNvPr id="2" name="Imagen 1" descr="Empresa de Licores de Cundinamarca | | Colombian B2B Marketplace">
          <a:extLst>
            <a:ext uri="{FF2B5EF4-FFF2-40B4-BE49-F238E27FC236}">
              <a16:creationId xmlns:a16="http://schemas.microsoft.com/office/drawing/2014/main" id="{EF776425-D42F-4814-937E-8C9D369CDD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891" y="936434"/>
          <a:ext cx="1301942" cy="123459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301625</xdr:colOff>
      <xdr:row>1</xdr:row>
      <xdr:rowOff>47626</xdr:rowOff>
    </xdr:from>
    <xdr:to>
      <xdr:col>2</xdr:col>
      <xdr:colOff>364297</xdr:colOff>
      <xdr:row>4</xdr:row>
      <xdr:rowOff>454189</xdr:rowOff>
    </xdr:to>
    <xdr:pic>
      <xdr:nvPicPr>
        <xdr:cNvPr id="2" name="Imagen 1" descr="Empresa de Licores de Cundinamarca | | Colombian B2B Marketplace">
          <a:extLst>
            <a:ext uri="{FF2B5EF4-FFF2-40B4-BE49-F238E27FC236}">
              <a16:creationId xmlns:a16="http://schemas.microsoft.com/office/drawing/2014/main" id="{95BFB5F0-4D45-405D-A10E-B33B9DF0E2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125" y="1333501"/>
          <a:ext cx="1300922" cy="1240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D3AB1055-FAFF-4C46-B55A-4F1F79C0F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341" y="762000"/>
          <a:ext cx="1300922" cy="1240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236220</xdr:colOff>
      <xdr:row>1</xdr:row>
      <xdr:rowOff>15240</xdr:rowOff>
    </xdr:from>
    <xdr:to>
      <xdr:col>2</xdr:col>
      <xdr:colOff>231061</xdr:colOff>
      <xdr:row>4</xdr:row>
      <xdr:rowOff>320864</xdr:rowOff>
    </xdr:to>
    <xdr:pic>
      <xdr:nvPicPr>
        <xdr:cNvPr id="2" name="Imagen 1" descr="Empresa de Licores de Cundinamarca | | Colombian B2B Marketplace">
          <a:extLst>
            <a:ext uri="{FF2B5EF4-FFF2-40B4-BE49-F238E27FC236}">
              <a16:creationId xmlns:a16="http://schemas.microsoft.com/office/drawing/2014/main" id="{49EA2A87-24ED-4092-9A5E-3AF375EC63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670560"/>
          <a:ext cx="1305481" cy="124288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289560</xdr:colOff>
      <xdr:row>2</xdr:row>
      <xdr:rowOff>68580</xdr:rowOff>
    </xdr:from>
    <xdr:to>
      <xdr:col>2</xdr:col>
      <xdr:colOff>177721</xdr:colOff>
      <xdr:row>5</xdr:row>
      <xdr:rowOff>366585</xdr:rowOff>
    </xdr:to>
    <xdr:pic>
      <xdr:nvPicPr>
        <xdr:cNvPr id="2" name="Imagen 1" descr="Empresa de Licores de Cundinamarca | | Colombian B2B Marketplace">
          <a:extLst>
            <a:ext uri="{FF2B5EF4-FFF2-40B4-BE49-F238E27FC236}">
              <a16:creationId xmlns:a16="http://schemas.microsoft.com/office/drawing/2014/main" id="{2DAB10B7-9CA6-49EF-9B09-2F39DC2CC9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 y="723900"/>
          <a:ext cx="1305481" cy="124288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66"/>
  </sheetPr>
  <dimension ref="A1:H13"/>
  <sheetViews>
    <sheetView showGridLines="0" view="pageBreakPreview" zoomScale="112" zoomScaleNormal="112" zoomScaleSheetLayoutView="112" workbookViewId="0">
      <selection activeCell="B4" sqref="B4:G4"/>
    </sheetView>
  </sheetViews>
  <sheetFormatPr baseColWidth="10" defaultRowHeight="15" x14ac:dyDescent="0.25"/>
  <cols>
    <col min="1" max="1" width="8.7109375" customWidth="1"/>
    <col min="2" max="2" width="13.7109375" customWidth="1"/>
    <col min="3" max="3" width="45" customWidth="1"/>
    <col min="4" max="4" width="31.28515625" customWidth="1"/>
    <col min="5" max="5" width="20.140625" customWidth="1"/>
    <col min="6" max="6" width="28.140625" customWidth="1"/>
    <col min="7" max="7" width="24.140625" customWidth="1"/>
    <col min="8" max="8" width="7.28515625" customWidth="1"/>
  </cols>
  <sheetData>
    <row r="1" spans="1:8" ht="16.5" thickBot="1" x14ac:dyDescent="0.3">
      <c r="A1" s="2"/>
      <c r="B1" s="3"/>
      <c r="C1" s="2"/>
      <c r="D1" s="2"/>
      <c r="E1" s="2"/>
      <c r="F1" s="2"/>
      <c r="G1" s="4"/>
      <c r="H1" s="2"/>
    </row>
    <row r="2" spans="1:8" ht="34.15" customHeight="1" x14ac:dyDescent="0.25">
      <c r="A2" s="2"/>
      <c r="B2" s="149" t="s">
        <v>94</v>
      </c>
      <c r="C2" s="150"/>
      <c r="D2" s="150"/>
      <c r="E2" s="150"/>
      <c r="F2" s="150"/>
      <c r="G2" s="151"/>
      <c r="H2" s="28"/>
    </row>
    <row r="3" spans="1:8" ht="11.45" customHeight="1" x14ac:dyDescent="0.25">
      <c r="A3" s="2"/>
      <c r="B3" s="10"/>
      <c r="C3" s="11"/>
      <c r="D3" s="11"/>
      <c r="E3" s="11"/>
      <c r="F3" s="11"/>
      <c r="G3" s="12"/>
      <c r="H3" s="11"/>
    </row>
    <row r="4" spans="1:8" ht="70.900000000000006" customHeight="1" thickBot="1" x14ac:dyDescent="0.3">
      <c r="A4" s="2"/>
      <c r="B4" s="163" t="s">
        <v>169</v>
      </c>
      <c r="C4" s="164"/>
      <c r="D4" s="164"/>
      <c r="E4" s="164"/>
      <c r="F4" s="164"/>
      <c r="G4" s="165"/>
      <c r="H4" s="27"/>
    </row>
    <row r="5" spans="1:8" ht="36" customHeight="1" thickBot="1" x14ac:dyDescent="0.3">
      <c r="A5" s="2"/>
      <c r="B5" s="152" t="s">
        <v>0</v>
      </c>
      <c r="C5" s="153"/>
      <c r="D5" s="153"/>
      <c r="E5" s="153"/>
      <c r="F5" s="153"/>
      <c r="G5" s="154"/>
      <c r="H5" s="2"/>
    </row>
    <row r="6" spans="1:8" ht="189.6" customHeight="1" x14ac:dyDescent="0.25">
      <c r="A6" s="5"/>
      <c r="B6" s="155" t="s">
        <v>28</v>
      </c>
      <c r="C6" s="156"/>
      <c r="D6" s="156"/>
      <c r="E6" s="156"/>
      <c r="F6" s="156"/>
      <c r="G6" s="157"/>
      <c r="H6" s="6"/>
    </row>
    <row r="7" spans="1:8" ht="135" customHeight="1" x14ac:dyDescent="0.25">
      <c r="A7" s="5"/>
      <c r="B7" s="158" t="s">
        <v>1</v>
      </c>
      <c r="C7" s="159"/>
      <c r="D7" s="160" t="s">
        <v>2</v>
      </c>
      <c r="E7" s="161"/>
      <c r="F7" s="161"/>
      <c r="G7" s="162"/>
      <c r="H7" s="6"/>
    </row>
    <row r="8" spans="1:8" ht="190.15" customHeight="1" x14ac:dyDescent="0.25">
      <c r="A8" s="5"/>
      <c r="B8" s="158" t="s">
        <v>3</v>
      </c>
      <c r="C8" s="159"/>
      <c r="D8" s="166" t="s">
        <v>78</v>
      </c>
      <c r="E8" s="167"/>
      <c r="F8" s="167"/>
      <c r="G8" s="168"/>
      <c r="H8" s="6"/>
    </row>
    <row r="9" spans="1:8" ht="276.75" customHeight="1" x14ac:dyDescent="0.25">
      <c r="A9" s="5"/>
      <c r="B9" s="158" t="s">
        <v>4</v>
      </c>
      <c r="C9" s="159"/>
      <c r="D9" s="160" t="s">
        <v>80</v>
      </c>
      <c r="E9" s="161"/>
      <c r="F9" s="161"/>
      <c r="G9" s="162"/>
      <c r="H9" s="6"/>
    </row>
    <row r="10" spans="1:8" ht="258" customHeight="1" thickBot="1" x14ac:dyDescent="0.3">
      <c r="A10" s="5"/>
      <c r="B10" s="169" t="s">
        <v>5</v>
      </c>
      <c r="C10" s="170"/>
      <c r="D10" s="171" t="s">
        <v>42</v>
      </c>
      <c r="E10" s="172"/>
      <c r="F10" s="172"/>
      <c r="G10" s="173"/>
      <c r="H10" s="1"/>
    </row>
    <row r="11" spans="1:8" ht="24" customHeight="1" x14ac:dyDescent="0.25">
      <c r="A11" s="5"/>
      <c r="B11" s="7" t="s">
        <v>6</v>
      </c>
      <c r="C11" s="5"/>
      <c r="D11" s="5"/>
      <c r="E11" s="5"/>
      <c r="F11" s="8"/>
      <c r="G11" s="53" t="s">
        <v>93</v>
      </c>
      <c r="H11" s="6"/>
    </row>
    <row r="12" spans="1:8" ht="17.25" x14ac:dyDescent="0.25">
      <c r="A12" s="5"/>
      <c r="B12" s="5"/>
      <c r="C12" s="5"/>
      <c r="D12" s="5"/>
      <c r="E12" s="5"/>
      <c r="F12" s="8"/>
      <c r="G12" s="6"/>
      <c r="H12" s="6"/>
    </row>
    <row r="13" spans="1:8" ht="17.25" x14ac:dyDescent="0.25">
      <c r="A13" s="5"/>
      <c r="B13" s="5"/>
      <c r="C13" s="5"/>
      <c r="D13" s="5"/>
      <c r="E13" s="5"/>
      <c r="F13" s="8"/>
      <c r="G13" s="6"/>
      <c r="H13" s="6"/>
    </row>
  </sheetData>
  <mergeCells count="12">
    <mergeCell ref="B8:C8"/>
    <mergeCell ref="D8:G8"/>
    <mergeCell ref="B9:C9"/>
    <mergeCell ref="D9:G9"/>
    <mergeCell ref="B10:C10"/>
    <mergeCell ref="D10:G10"/>
    <mergeCell ref="B2:G2"/>
    <mergeCell ref="B5:G5"/>
    <mergeCell ref="B6:G6"/>
    <mergeCell ref="B7:C7"/>
    <mergeCell ref="D7:G7"/>
    <mergeCell ref="B4:G4"/>
  </mergeCells>
  <pageMargins left="0.7" right="0.7" top="0.75" bottom="0.75" header="0.3" footer="0.3"/>
  <pageSetup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6132-60DF-472E-B9E8-FB2B7DC4BA98}">
  <sheetPr>
    <tabColor theme="9" tint="-0.249977111117893"/>
  </sheetPr>
  <dimension ref="A1:J24"/>
  <sheetViews>
    <sheetView showGridLines="0" topLeftCell="A4" zoomScale="80" zoomScaleNormal="8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2"/>
      <c r="B1" s="3"/>
      <c r="C1" s="2"/>
      <c r="D1" s="2"/>
      <c r="E1" s="2"/>
      <c r="F1" s="2"/>
      <c r="G1" s="2"/>
      <c r="H1" s="2"/>
      <c r="I1" s="9"/>
      <c r="J1" s="2"/>
    </row>
    <row r="2" spans="1:10" ht="42.6" customHeight="1" x14ac:dyDescent="0.25">
      <c r="A2" s="2"/>
      <c r="B2" s="268" t="str">
        <f>+'METODOLOGÍA DE EVALUACIÓN'!B2:G2</f>
        <v>EMPRESA DE LICORES DE CUNDINAMARCA</v>
      </c>
      <c r="C2" s="269"/>
      <c r="D2" s="269"/>
      <c r="E2" s="269"/>
      <c r="F2" s="269"/>
      <c r="G2" s="269"/>
      <c r="H2" s="270"/>
      <c r="I2" s="44"/>
      <c r="J2" s="2"/>
    </row>
    <row r="3" spans="1:10" ht="13.9" customHeight="1" x14ac:dyDescent="0.25">
      <c r="A3" s="2"/>
      <c r="B3" s="10"/>
      <c r="C3" s="11"/>
      <c r="D3" s="11"/>
      <c r="E3" s="11"/>
      <c r="F3" s="11"/>
      <c r="G3" s="11"/>
      <c r="H3" s="12"/>
      <c r="I3" s="11"/>
      <c r="J3" s="2"/>
    </row>
    <row r="4" spans="1:10" ht="24" customHeight="1" x14ac:dyDescent="0.25">
      <c r="A4" s="2"/>
      <c r="B4" s="389" t="s">
        <v>169</v>
      </c>
      <c r="C4" s="390"/>
      <c r="D4" s="390"/>
      <c r="E4" s="390"/>
      <c r="F4" s="390"/>
      <c r="G4" s="390"/>
      <c r="H4" s="391"/>
      <c r="I4" s="27"/>
      <c r="J4" s="2"/>
    </row>
    <row r="5" spans="1:10" ht="31.15" customHeight="1" thickBot="1" x14ac:dyDescent="0.3">
      <c r="A5" s="2"/>
      <c r="B5" s="163" t="s">
        <v>19</v>
      </c>
      <c r="C5" s="164"/>
      <c r="D5" s="164"/>
      <c r="E5" s="164"/>
      <c r="F5" s="164"/>
      <c r="G5" s="164"/>
      <c r="H5" s="165"/>
      <c r="I5" s="45"/>
      <c r="J5" s="2"/>
    </row>
    <row r="6" spans="1:10" ht="36" customHeight="1" thickBot="1" x14ac:dyDescent="0.3">
      <c r="A6" s="2"/>
      <c r="B6" s="300" t="s">
        <v>161</v>
      </c>
      <c r="C6" s="301"/>
      <c r="D6" s="301"/>
      <c r="E6" s="301"/>
      <c r="F6" s="301"/>
      <c r="G6" s="301"/>
      <c r="H6" s="302"/>
      <c r="I6" s="2"/>
    </row>
    <row r="7" spans="1:10" ht="33" customHeight="1" thickBot="1" x14ac:dyDescent="0.3">
      <c r="A7" s="2"/>
      <c r="B7" s="257" t="s">
        <v>7</v>
      </c>
      <c r="C7" s="258"/>
      <c r="D7" s="258"/>
      <c r="E7" s="258"/>
      <c r="F7" s="258"/>
      <c r="G7" s="258"/>
      <c r="H7" s="259"/>
      <c r="I7" s="2"/>
    </row>
    <row r="8" spans="1:10" ht="60" customHeight="1" thickBot="1" x14ac:dyDescent="0.3">
      <c r="A8" s="5"/>
      <c r="B8" s="254" t="s">
        <v>153</v>
      </c>
      <c r="C8" s="255"/>
      <c r="D8" s="255"/>
      <c r="E8" s="255"/>
      <c r="F8" s="255"/>
      <c r="G8" s="255"/>
      <c r="H8" s="256"/>
      <c r="I8" s="5"/>
    </row>
    <row r="9" spans="1:10" ht="33.6" customHeight="1" thickBot="1" x14ac:dyDescent="0.3">
      <c r="A9" s="13"/>
      <c r="B9" s="257" t="s">
        <v>8</v>
      </c>
      <c r="C9" s="258"/>
      <c r="D9" s="258"/>
      <c r="E9" s="258"/>
      <c r="F9" s="258"/>
      <c r="G9" s="258"/>
      <c r="H9" s="259"/>
      <c r="I9" s="14"/>
    </row>
    <row r="10" spans="1:10" ht="37.9" customHeight="1" x14ac:dyDescent="0.25">
      <c r="A10" s="13"/>
      <c r="B10" s="38" t="s">
        <v>34</v>
      </c>
      <c r="C10" s="305" t="str">
        <f>+B2</f>
        <v>EMPRESA DE LICORES DE CUNDINAMARCA</v>
      </c>
      <c r="D10" s="262"/>
      <c r="E10" s="262"/>
      <c r="F10" s="262"/>
      <c r="G10" s="15" t="s">
        <v>9</v>
      </c>
      <c r="H10" s="61" t="str">
        <f>+'G1. COND ADIC. TRDMC'!H10</f>
        <v>899.999.084-8</v>
      </c>
      <c r="I10" s="14"/>
    </row>
    <row r="11" spans="1:10" ht="36" customHeight="1" x14ac:dyDescent="0.25">
      <c r="A11" s="13"/>
      <c r="B11" s="33" t="s">
        <v>35</v>
      </c>
      <c r="C11" s="375" t="str">
        <f>+B2</f>
        <v>EMPRESA DE LICORES DE CUNDINAMARCA</v>
      </c>
      <c r="D11" s="264"/>
      <c r="E11" s="264"/>
      <c r="F11" s="264"/>
      <c r="G11" s="16" t="s">
        <v>9</v>
      </c>
      <c r="H11" s="62" t="str">
        <f>+H10</f>
        <v>899.999.084-8</v>
      </c>
      <c r="I11" s="14"/>
    </row>
    <row r="12" spans="1:10" ht="35.450000000000003" customHeight="1" thickBot="1" x14ac:dyDescent="0.3">
      <c r="A12" s="13"/>
      <c r="B12" s="33" t="s">
        <v>36</v>
      </c>
      <c r="C12" s="306" t="s">
        <v>151</v>
      </c>
      <c r="D12" s="307"/>
      <c r="E12" s="307"/>
      <c r="F12" s="307"/>
      <c r="G12" s="17" t="s">
        <v>9</v>
      </c>
      <c r="H12" s="63" t="s">
        <v>152</v>
      </c>
      <c r="I12" s="14"/>
    </row>
    <row r="13" spans="1:10" ht="35.450000000000003" customHeight="1" thickBot="1" x14ac:dyDescent="0.3">
      <c r="A13" s="13"/>
      <c r="B13" s="46" t="s">
        <v>40</v>
      </c>
      <c r="C13" s="403" t="s">
        <v>143</v>
      </c>
      <c r="D13" s="404"/>
      <c r="E13" s="404"/>
      <c r="F13" s="404"/>
      <c r="G13" s="404"/>
      <c r="H13" s="405"/>
      <c r="I13" s="14"/>
    </row>
    <row r="14" spans="1:10" ht="37.9" customHeight="1" thickBot="1" x14ac:dyDescent="0.3">
      <c r="A14" s="13"/>
      <c r="B14" s="257" t="s">
        <v>10</v>
      </c>
      <c r="C14" s="258"/>
      <c r="D14" s="258"/>
      <c r="E14" s="258"/>
      <c r="F14" s="258"/>
      <c r="G14" s="258"/>
      <c r="H14" s="259"/>
      <c r="I14" s="14"/>
    </row>
    <row r="15" spans="1:10" ht="51.6" customHeight="1" thickBot="1" x14ac:dyDescent="0.3">
      <c r="A15" s="330" t="s">
        <v>97</v>
      </c>
      <c r="B15" s="377" t="s">
        <v>11</v>
      </c>
      <c r="C15" s="392"/>
      <c r="D15" s="78" t="s">
        <v>20</v>
      </c>
      <c r="E15" s="18" t="s">
        <v>12</v>
      </c>
      <c r="F15" s="114" t="s">
        <v>13</v>
      </c>
      <c r="G15" s="58" t="s">
        <v>14</v>
      </c>
      <c r="H15" s="20" t="s">
        <v>15</v>
      </c>
      <c r="I15" s="21"/>
    </row>
    <row r="16" spans="1:10" ht="88.9" customHeight="1" x14ac:dyDescent="0.25">
      <c r="A16" s="331"/>
      <c r="B16" s="406" t="s">
        <v>146</v>
      </c>
      <c r="C16" s="407"/>
      <c r="D16" s="113" t="s">
        <v>20</v>
      </c>
      <c r="E16" s="283" t="s">
        <v>144</v>
      </c>
      <c r="F16" s="271">
        <f>+D18</f>
        <v>3</v>
      </c>
      <c r="G16" s="274"/>
      <c r="H16" s="311"/>
      <c r="I16" s="21"/>
    </row>
    <row r="17" spans="1:9" ht="26.45" customHeight="1" x14ac:dyDescent="0.25">
      <c r="A17" s="331"/>
      <c r="B17" s="384" t="s">
        <v>166</v>
      </c>
      <c r="C17" s="385"/>
      <c r="D17" s="111">
        <v>1</v>
      </c>
      <c r="E17" s="284"/>
      <c r="F17" s="272"/>
      <c r="G17" s="275"/>
      <c r="H17" s="312"/>
      <c r="I17" s="21"/>
    </row>
    <row r="18" spans="1:9" ht="26.45" customHeight="1" thickBot="1" x14ac:dyDescent="0.3">
      <c r="A18" s="331"/>
      <c r="B18" s="319" t="s">
        <v>167</v>
      </c>
      <c r="C18" s="320"/>
      <c r="D18" s="112">
        <v>3</v>
      </c>
      <c r="E18" s="285"/>
      <c r="F18" s="273"/>
      <c r="G18" s="275"/>
      <c r="H18" s="312"/>
      <c r="I18" s="21"/>
    </row>
    <row r="19" spans="1:9" ht="64.900000000000006" customHeight="1" x14ac:dyDescent="0.25">
      <c r="A19" s="331"/>
      <c r="B19" s="408" t="s">
        <v>147</v>
      </c>
      <c r="C19" s="409"/>
      <c r="D19" s="115" t="s">
        <v>20</v>
      </c>
      <c r="E19" s="283" t="s">
        <v>145</v>
      </c>
      <c r="F19" s="271">
        <v>4</v>
      </c>
      <c r="G19" s="275"/>
      <c r="H19" s="312"/>
      <c r="I19" s="21"/>
    </row>
    <row r="20" spans="1:9" ht="27" customHeight="1" x14ac:dyDescent="0.25">
      <c r="A20" s="331"/>
      <c r="B20" s="384" t="s">
        <v>164</v>
      </c>
      <c r="C20" s="385"/>
      <c r="D20" s="111">
        <v>2</v>
      </c>
      <c r="E20" s="284"/>
      <c r="F20" s="272"/>
      <c r="G20" s="80"/>
      <c r="H20" s="79"/>
      <c r="I20" s="21"/>
    </row>
    <row r="21" spans="1:9" ht="27" customHeight="1" thickBot="1" x14ac:dyDescent="0.3">
      <c r="A21" s="331"/>
      <c r="B21" s="384" t="s">
        <v>165</v>
      </c>
      <c r="C21" s="385"/>
      <c r="D21" s="112">
        <v>4</v>
      </c>
      <c r="E21" s="285"/>
      <c r="F21" s="273"/>
      <c r="G21" s="80"/>
      <c r="H21" s="79"/>
      <c r="I21" s="21"/>
    </row>
    <row r="22" spans="1:9" ht="71.45" customHeight="1" thickBot="1" x14ac:dyDescent="0.3">
      <c r="A22" s="331"/>
      <c r="B22" s="247" t="s">
        <v>149</v>
      </c>
      <c r="C22" s="325"/>
      <c r="D22" s="248"/>
      <c r="E22" s="22" t="s">
        <v>148</v>
      </c>
      <c r="F22" s="23">
        <v>3</v>
      </c>
      <c r="G22" s="29"/>
      <c r="H22" s="70"/>
      <c r="I22" s="21"/>
    </row>
    <row r="23" spans="1:9" ht="35.450000000000003" customHeight="1" thickBot="1" x14ac:dyDescent="0.3">
      <c r="A23" s="331"/>
      <c r="B23" s="249" t="s">
        <v>17</v>
      </c>
      <c r="C23" s="250"/>
      <c r="D23" s="250"/>
      <c r="E23" s="251"/>
      <c r="F23" s="23">
        <f>SUM(F16:F22)</f>
        <v>10</v>
      </c>
      <c r="G23" s="57" t="s">
        <v>18</v>
      </c>
      <c r="H23" s="30">
        <f>SUM(H16:H22)</f>
        <v>0</v>
      </c>
      <c r="I23" s="21"/>
    </row>
    <row r="24" spans="1:9" ht="23.45" customHeight="1" x14ac:dyDescent="0.25">
      <c r="A24" s="5"/>
      <c r="B24" s="24" t="s">
        <v>6</v>
      </c>
      <c r="C24" s="5"/>
      <c r="D24" s="5" t="s">
        <v>97</v>
      </c>
      <c r="E24" s="5"/>
      <c r="F24" s="5"/>
      <c r="G24" s="25"/>
      <c r="H24" s="53" t="str">
        <f>+'G1 COND ADIC. AUTOMÓVILES'!H36</f>
        <v>VERSIÓN: MAYO 2024</v>
      </c>
      <c r="I24" s="53"/>
    </row>
  </sheetData>
  <mergeCells count="28">
    <mergeCell ref="B22:D22"/>
    <mergeCell ref="B23:E23"/>
    <mergeCell ref="B14:H14"/>
    <mergeCell ref="A15:A23"/>
    <mergeCell ref="B15:C15"/>
    <mergeCell ref="B16:C16"/>
    <mergeCell ref="G16:G19"/>
    <mergeCell ref="H16:H19"/>
    <mergeCell ref="B19:C19"/>
    <mergeCell ref="B17:C17"/>
    <mergeCell ref="B18:C18"/>
    <mergeCell ref="B20:C20"/>
    <mergeCell ref="B21:C21"/>
    <mergeCell ref="F16:F18"/>
    <mergeCell ref="E16:E18"/>
    <mergeCell ref="E19:E21"/>
    <mergeCell ref="F19:F21"/>
    <mergeCell ref="C13:H13"/>
    <mergeCell ref="B2:H2"/>
    <mergeCell ref="B4:H4"/>
    <mergeCell ref="B5:H5"/>
    <mergeCell ref="B6:H6"/>
    <mergeCell ref="B7:H7"/>
    <mergeCell ref="B8:H8"/>
    <mergeCell ref="B9:H9"/>
    <mergeCell ref="C10:F10"/>
    <mergeCell ref="C11:F11"/>
    <mergeCell ref="C12:F12"/>
  </mergeCells>
  <pageMargins left="0.7" right="0.7" top="0.75" bottom="0.75" header="0.3" footer="0.3"/>
  <pageSetup scale="4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2E54-147C-4B37-B032-D74465682D48}">
  <sheetPr>
    <tabColor theme="9" tint="-0.249977111117893"/>
  </sheetPr>
  <dimension ref="A1:I24"/>
  <sheetViews>
    <sheetView showGridLines="0" zoomScale="80" zoomScaleNormal="8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 min="9" max="9" width="20.42578125" customWidth="1"/>
  </cols>
  <sheetData>
    <row r="1" spans="1:9" ht="15.75" thickBot="1" x14ac:dyDescent="0.3"/>
    <row r="2" spans="1:9" ht="42.6" customHeight="1" x14ac:dyDescent="0.25">
      <c r="A2" s="2"/>
      <c r="B2" s="268" t="str">
        <f>+'METODOLOGÍA DE EVALUACIÓN'!B2:G2</f>
        <v>EMPRESA DE LICORES DE CUNDINAMARCA</v>
      </c>
      <c r="C2" s="269"/>
      <c r="D2" s="269"/>
      <c r="E2" s="269"/>
      <c r="F2" s="269"/>
      <c r="G2" s="269"/>
      <c r="H2" s="270"/>
      <c r="I2" s="2"/>
    </row>
    <row r="3" spans="1:9" ht="13.9" customHeight="1" x14ac:dyDescent="0.25">
      <c r="A3" s="2"/>
      <c r="B3" s="10"/>
      <c r="C3" s="11"/>
      <c r="D3" s="11"/>
      <c r="E3" s="11"/>
      <c r="F3" s="11"/>
      <c r="G3" s="11"/>
      <c r="H3" s="12"/>
      <c r="I3" s="2"/>
    </row>
    <row r="4" spans="1:9" ht="24" customHeight="1" x14ac:dyDescent="0.25">
      <c r="A4" s="2"/>
      <c r="B4" s="389" t="s">
        <v>169</v>
      </c>
      <c r="C4" s="390"/>
      <c r="D4" s="390"/>
      <c r="E4" s="390"/>
      <c r="F4" s="390"/>
      <c r="G4" s="390"/>
      <c r="H4" s="391"/>
      <c r="I4" s="2"/>
    </row>
    <row r="5" spans="1:9" ht="31.15" customHeight="1" thickBot="1" x14ac:dyDescent="0.3">
      <c r="A5" s="2"/>
      <c r="B5" s="163" t="s">
        <v>19</v>
      </c>
      <c r="C5" s="164"/>
      <c r="D5" s="164"/>
      <c r="E5" s="164"/>
      <c r="F5" s="164"/>
      <c r="G5" s="164"/>
      <c r="H5" s="165"/>
      <c r="I5" s="2"/>
    </row>
    <row r="6" spans="1:9" ht="36" customHeight="1" thickBot="1" x14ac:dyDescent="0.3">
      <c r="A6" s="2"/>
      <c r="B6" s="300" t="s">
        <v>162</v>
      </c>
      <c r="C6" s="301"/>
      <c r="D6" s="301"/>
      <c r="E6" s="301"/>
      <c r="F6" s="301"/>
      <c r="G6" s="301"/>
      <c r="H6" s="302"/>
    </row>
    <row r="7" spans="1:9" ht="33" customHeight="1" thickBot="1" x14ac:dyDescent="0.3">
      <c r="A7" s="2"/>
      <c r="B7" s="257" t="s">
        <v>7</v>
      </c>
      <c r="C7" s="258"/>
      <c r="D7" s="258"/>
      <c r="E7" s="258"/>
      <c r="F7" s="258"/>
      <c r="G7" s="258"/>
      <c r="H7" s="259"/>
    </row>
    <row r="8" spans="1:9" ht="60" customHeight="1" thickBot="1" x14ac:dyDescent="0.3">
      <c r="A8" s="5"/>
      <c r="B8" s="254" t="s">
        <v>153</v>
      </c>
      <c r="C8" s="255"/>
      <c r="D8" s="255"/>
      <c r="E8" s="255"/>
      <c r="F8" s="255"/>
      <c r="G8" s="255"/>
      <c r="H8" s="256"/>
    </row>
    <row r="9" spans="1:9" ht="33.6" customHeight="1" thickBot="1" x14ac:dyDescent="0.3">
      <c r="A9" s="13"/>
      <c r="B9" s="257" t="s">
        <v>8</v>
      </c>
      <c r="C9" s="258"/>
      <c r="D9" s="258"/>
      <c r="E9" s="258"/>
      <c r="F9" s="258"/>
      <c r="G9" s="258"/>
      <c r="H9" s="259"/>
    </row>
    <row r="10" spans="1:9" ht="37.9" customHeight="1" x14ac:dyDescent="0.25">
      <c r="A10" s="13"/>
      <c r="B10" s="38" t="s">
        <v>34</v>
      </c>
      <c r="C10" s="305" t="str">
        <f>+B2</f>
        <v>EMPRESA DE LICORES DE CUNDINAMARCA</v>
      </c>
      <c r="D10" s="262"/>
      <c r="E10" s="262"/>
      <c r="F10" s="262"/>
      <c r="G10" s="15" t="s">
        <v>9</v>
      </c>
      <c r="H10" s="61" t="str">
        <f>+'G1. COND ADIC. TRDMC'!H10</f>
        <v>899.999.084-8</v>
      </c>
    </row>
    <row r="11" spans="1:9" ht="36" customHeight="1" x14ac:dyDescent="0.25">
      <c r="A11" s="13"/>
      <c r="B11" s="33" t="s">
        <v>35</v>
      </c>
      <c r="C11" s="375" t="str">
        <f>+B2</f>
        <v>EMPRESA DE LICORES DE CUNDINAMARCA</v>
      </c>
      <c r="D11" s="264"/>
      <c r="E11" s="264"/>
      <c r="F11" s="264"/>
      <c r="G11" s="16" t="s">
        <v>9</v>
      </c>
      <c r="H11" s="62" t="str">
        <f>+H10</f>
        <v>899.999.084-8</v>
      </c>
    </row>
    <row r="12" spans="1:9" ht="35.450000000000003" customHeight="1" thickBot="1" x14ac:dyDescent="0.3">
      <c r="A12" s="13"/>
      <c r="B12" s="33" t="s">
        <v>36</v>
      </c>
      <c r="C12" s="306" t="s">
        <v>151</v>
      </c>
      <c r="D12" s="307"/>
      <c r="E12" s="307"/>
      <c r="F12" s="307"/>
      <c r="G12" s="17" t="s">
        <v>9</v>
      </c>
      <c r="H12" s="63" t="s">
        <v>152</v>
      </c>
    </row>
    <row r="13" spans="1:9" ht="35.450000000000003" customHeight="1" thickBot="1" x14ac:dyDescent="0.3">
      <c r="A13" s="13"/>
      <c r="B13" s="46" t="s">
        <v>40</v>
      </c>
      <c r="C13" s="403" t="s">
        <v>143</v>
      </c>
      <c r="D13" s="404"/>
      <c r="E13" s="404"/>
      <c r="F13" s="404"/>
      <c r="G13" s="404"/>
      <c r="H13" s="405"/>
    </row>
    <row r="14" spans="1:9" ht="37.9" customHeight="1" thickBot="1" x14ac:dyDescent="0.3">
      <c r="A14" s="13"/>
      <c r="B14" s="257" t="s">
        <v>10</v>
      </c>
      <c r="C14" s="258"/>
      <c r="D14" s="258"/>
      <c r="E14" s="258"/>
      <c r="F14" s="258"/>
      <c r="G14" s="258"/>
      <c r="H14" s="259"/>
    </row>
    <row r="15" spans="1:9" ht="51.6" customHeight="1" thickBot="1" x14ac:dyDescent="0.3">
      <c r="A15" s="330" t="s">
        <v>97</v>
      </c>
      <c r="B15" s="412" t="s">
        <v>11</v>
      </c>
      <c r="C15" s="413"/>
      <c r="D15" s="414"/>
      <c r="E15" s="18" t="s">
        <v>12</v>
      </c>
      <c r="F15" s="19" t="s">
        <v>13</v>
      </c>
      <c r="G15" s="58" t="s">
        <v>14</v>
      </c>
      <c r="H15" s="20" t="s">
        <v>15</v>
      </c>
    </row>
    <row r="16" spans="1:9" ht="81" customHeight="1" x14ac:dyDescent="0.25">
      <c r="A16" s="331"/>
      <c r="B16" s="415" t="s">
        <v>168</v>
      </c>
      <c r="C16" s="416"/>
      <c r="D16" s="113" t="s">
        <v>20</v>
      </c>
      <c r="E16" s="283" t="s">
        <v>144</v>
      </c>
      <c r="F16" s="271">
        <f>+D18</f>
        <v>3</v>
      </c>
      <c r="G16" s="274"/>
      <c r="H16" s="311"/>
    </row>
    <row r="17" spans="1:8" ht="27" customHeight="1" x14ac:dyDescent="0.25">
      <c r="A17" s="331"/>
      <c r="B17" s="384" t="s">
        <v>166</v>
      </c>
      <c r="C17" s="385"/>
      <c r="D17" s="111">
        <v>1</v>
      </c>
      <c r="E17" s="284"/>
      <c r="F17" s="272"/>
      <c r="G17" s="275"/>
      <c r="H17" s="312"/>
    </row>
    <row r="18" spans="1:8" ht="27" customHeight="1" thickBot="1" x14ac:dyDescent="0.3">
      <c r="A18" s="331"/>
      <c r="B18" s="384" t="s">
        <v>167</v>
      </c>
      <c r="C18" s="385"/>
      <c r="D18" s="112">
        <v>3</v>
      </c>
      <c r="E18" s="285"/>
      <c r="F18" s="273"/>
      <c r="G18" s="275"/>
      <c r="H18" s="312"/>
    </row>
    <row r="19" spans="1:8" ht="63" customHeight="1" x14ac:dyDescent="0.25">
      <c r="A19" s="331"/>
      <c r="B19" s="410" t="s">
        <v>150</v>
      </c>
      <c r="C19" s="411"/>
      <c r="D19" s="113" t="s">
        <v>20</v>
      </c>
      <c r="E19" s="283" t="s">
        <v>145</v>
      </c>
      <c r="F19" s="271">
        <v>4</v>
      </c>
      <c r="G19" s="275"/>
      <c r="H19" s="312"/>
    </row>
    <row r="20" spans="1:8" ht="27" customHeight="1" x14ac:dyDescent="0.25">
      <c r="A20" s="331"/>
      <c r="B20" s="384" t="s">
        <v>164</v>
      </c>
      <c r="C20" s="385"/>
      <c r="D20" s="111">
        <v>2</v>
      </c>
      <c r="E20" s="284"/>
      <c r="F20" s="272"/>
      <c r="G20" s="80"/>
      <c r="H20" s="79"/>
    </row>
    <row r="21" spans="1:8" ht="27" customHeight="1" thickBot="1" x14ac:dyDescent="0.3">
      <c r="A21" s="331"/>
      <c r="B21" s="384" t="s">
        <v>165</v>
      </c>
      <c r="C21" s="385"/>
      <c r="D21" s="112">
        <v>4</v>
      </c>
      <c r="E21" s="285"/>
      <c r="F21" s="273"/>
      <c r="G21" s="80"/>
      <c r="H21" s="79"/>
    </row>
    <row r="22" spans="1:8" ht="71.45" customHeight="1" thickBot="1" x14ac:dyDescent="0.3">
      <c r="A22" s="331"/>
      <c r="B22" s="247" t="s">
        <v>149</v>
      </c>
      <c r="C22" s="325"/>
      <c r="D22" s="248"/>
      <c r="E22" s="22" t="s">
        <v>148</v>
      </c>
      <c r="F22" s="23">
        <v>3</v>
      </c>
      <c r="G22" s="29"/>
      <c r="H22" s="70"/>
    </row>
    <row r="23" spans="1:8" ht="35.450000000000003" customHeight="1" thickBot="1" x14ac:dyDescent="0.3">
      <c r="A23" s="331"/>
      <c r="B23" s="249" t="s">
        <v>17</v>
      </c>
      <c r="C23" s="250"/>
      <c r="D23" s="250"/>
      <c r="E23" s="251"/>
      <c r="F23" s="23">
        <f>SUM(F16:F22)</f>
        <v>10</v>
      </c>
      <c r="G23" s="57" t="s">
        <v>18</v>
      </c>
      <c r="H23" s="30">
        <f>SUM(H16:H22)</f>
        <v>0</v>
      </c>
    </row>
    <row r="24" spans="1:8" ht="23.45" customHeight="1" x14ac:dyDescent="0.25">
      <c r="A24" s="5"/>
      <c r="B24" s="24" t="s">
        <v>6</v>
      </c>
      <c r="C24" s="5"/>
      <c r="D24" s="5" t="s">
        <v>97</v>
      </c>
      <c r="E24" s="5"/>
      <c r="F24" s="5"/>
      <c r="G24" s="25"/>
      <c r="H24" s="53" t="str">
        <f>+'G1 COND ADIC. AUTOMÓVILES'!H36</f>
        <v>VERSIÓN: MAYO 2024</v>
      </c>
    </row>
  </sheetData>
  <mergeCells count="28">
    <mergeCell ref="A15:A23"/>
    <mergeCell ref="B19:C19"/>
    <mergeCell ref="B20:C20"/>
    <mergeCell ref="G16:G19"/>
    <mergeCell ref="H16:H19"/>
    <mergeCell ref="B23:E23"/>
    <mergeCell ref="B15:D15"/>
    <mergeCell ref="B22:D22"/>
    <mergeCell ref="B21:C21"/>
    <mergeCell ref="F19:F21"/>
    <mergeCell ref="E19:E21"/>
    <mergeCell ref="B17:C17"/>
    <mergeCell ref="B18:C18"/>
    <mergeCell ref="E16:E18"/>
    <mergeCell ref="F16:F18"/>
    <mergeCell ref="B16:C16"/>
    <mergeCell ref="B14:H14"/>
    <mergeCell ref="C13:H13"/>
    <mergeCell ref="B2:H2"/>
    <mergeCell ref="B4:H4"/>
    <mergeCell ref="B5:H5"/>
    <mergeCell ref="B6:H6"/>
    <mergeCell ref="B7:H7"/>
    <mergeCell ref="B8:H8"/>
    <mergeCell ref="B9:H9"/>
    <mergeCell ref="C10:F10"/>
    <mergeCell ref="C11:F11"/>
    <mergeCell ref="C12:F12"/>
  </mergeCells>
  <pageMargins left="0.7" right="0.7"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43"/>
  <sheetViews>
    <sheetView showGridLines="0" topLeftCell="A32" zoomScale="85" zoomScaleNormal="85" zoomScaleSheetLayoutView="85" workbookViewId="0">
      <selection activeCell="B28" sqref="B28:C28"/>
    </sheetView>
  </sheetViews>
  <sheetFormatPr baseColWidth="10" defaultRowHeight="15" x14ac:dyDescent="0.25"/>
  <cols>
    <col min="1" max="1" width="9.7109375" customWidth="1"/>
    <col min="2" max="2" width="17.42578125" customWidth="1"/>
    <col min="3" max="3" width="63" customWidth="1"/>
    <col min="4" max="4" width="11.5703125" customWidth="1"/>
    <col min="5" max="5" width="36.7109375" customWidth="1"/>
    <col min="6" max="6" width="18.42578125" customWidth="1"/>
    <col min="7" max="7" width="33.7109375" customWidth="1"/>
    <col min="8" max="8" width="28.28515625" customWidth="1"/>
    <col min="9" max="9" width="7.85546875" customWidth="1"/>
    <col min="10" max="10" width="20.7109375" bestFit="1" customWidth="1"/>
  </cols>
  <sheetData>
    <row r="1" spans="1:9" ht="15.75" thickBot="1" x14ac:dyDescent="0.3"/>
    <row r="2" spans="1:9" ht="42" customHeight="1" x14ac:dyDescent="0.25">
      <c r="A2" s="116"/>
      <c r="B2" s="182" t="str">
        <f>+'METODOLOGÍA DE EVALUACIÓN'!B2:G2</f>
        <v>EMPRESA DE LICORES DE CUNDINAMARCA</v>
      </c>
      <c r="C2" s="183"/>
      <c r="D2" s="183"/>
      <c r="E2" s="183"/>
      <c r="F2" s="183"/>
      <c r="G2" s="183"/>
      <c r="H2" s="184"/>
      <c r="I2" s="116"/>
    </row>
    <row r="3" spans="1:9" ht="14.45" customHeight="1" x14ac:dyDescent="0.25">
      <c r="A3" s="116"/>
      <c r="B3" s="10"/>
      <c r="C3" s="11"/>
      <c r="D3" s="11"/>
      <c r="E3" s="11"/>
      <c r="F3" s="11"/>
      <c r="G3" s="11"/>
      <c r="H3" s="12"/>
      <c r="I3" s="116"/>
    </row>
    <row r="4" spans="1:9" ht="24" customHeight="1" x14ac:dyDescent="0.25">
      <c r="A4" s="116"/>
      <c r="B4" s="185" t="s">
        <v>169</v>
      </c>
      <c r="C4" s="186"/>
      <c r="D4" s="186"/>
      <c r="E4" s="186"/>
      <c r="F4" s="186"/>
      <c r="G4" s="186"/>
      <c r="H4" s="187"/>
      <c r="I4" s="116"/>
    </row>
    <row r="5" spans="1:9" ht="28.9" customHeight="1" thickBot="1" x14ac:dyDescent="0.3">
      <c r="A5" s="116"/>
      <c r="B5" s="188" t="s">
        <v>19</v>
      </c>
      <c r="C5" s="189"/>
      <c r="D5" s="189"/>
      <c r="E5" s="189"/>
      <c r="F5" s="189"/>
      <c r="G5" s="189"/>
      <c r="H5" s="190"/>
      <c r="I5" s="116"/>
    </row>
    <row r="6" spans="1:9" ht="35.450000000000003" customHeight="1" thickBot="1" x14ac:dyDescent="0.3">
      <c r="A6" s="116"/>
      <c r="B6" s="191" t="s">
        <v>38</v>
      </c>
      <c r="C6" s="192"/>
      <c r="D6" s="192"/>
      <c r="E6" s="192"/>
      <c r="F6" s="192"/>
      <c r="G6" s="192"/>
      <c r="H6" s="193"/>
      <c r="I6" s="116"/>
    </row>
    <row r="7" spans="1:9" ht="33" customHeight="1" thickBot="1" x14ac:dyDescent="0.3">
      <c r="A7" s="116"/>
      <c r="B7" s="194" t="s">
        <v>7</v>
      </c>
      <c r="C7" s="195"/>
      <c r="D7" s="195"/>
      <c r="E7" s="195"/>
      <c r="F7" s="195"/>
      <c r="G7" s="195"/>
      <c r="H7" s="196"/>
      <c r="I7" s="116"/>
    </row>
    <row r="8" spans="1:9" ht="99.6" customHeight="1" thickBot="1" x14ac:dyDescent="0.3">
      <c r="A8" s="116"/>
      <c r="B8" s="197" t="s">
        <v>96</v>
      </c>
      <c r="C8" s="198"/>
      <c r="D8" s="198"/>
      <c r="E8" s="198"/>
      <c r="F8" s="198"/>
      <c r="G8" s="199"/>
      <c r="H8" s="200"/>
      <c r="I8" s="116"/>
    </row>
    <row r="9" spans="1:9" ht="33" customHeight="1" thickBot="1" x14ac:dyDescent="0.3">
      <c r="A9" s="117"/>
      <c r="B9" s="194" t="s">
        <v>8</v>
      </c>
      <c r="C9" s="195"/>
      <c r="D9" s="195"/>
      <c r="E9" s="195"/>
      <c r="F9" s="195"/>
      <c r="G9" s="195"/>
      <c r="H9" s="196"/>
      <c r="I9" s="118"/>
    </row>
    <row r="10" spans="1:9" ht="33" customHeight="1" thickBot="1" x14ac:dyDescent="0.3">
      <c r="A10" s="117"/>
      <c r="B10" s="119" t="s">
        <v>34</v>
      </c>
      <c r="C10" s="223" t="str">
        <f>+B2</f>
        <v>EMPRESA DE LICORES DE CUNDINAMARCA</v>
      </c>
      <c r="D10" s="224"/>
      <c r="E10" s="224"/>
      <c r="F10" s="225"/>
      <c r="G10" s="120" t="s">
        <v>73</v>
      </c>
      <c r="H10" s="121" t="s">
        <v>95</v>
      </c>
      <c r="I10" s="122"/>
    </row>
    <row r="11" spans="1:9" ht="35.450000000000003" customHeight="1" thickBot="1" x14ac:dyDescent="0.3">
      <c r="A11" s="117"/>
      <c r="B11" s="123" t="s">
        <v>35</v>
      </c>
      <c r="C11" s="174" t="str">
        <f>+C10</f>
        <v>EMPRESA DE LICORES DE CUNDINAMARCA</v>
      </c>
      <c r="D11" s="175"/>
      <c r="E11" s="175"/>
      <c r="F11" s="175"/>
      <c r="G11" s="124" t="str">
        <f>+G10</f>
        <v>NIT</v>
      </c>
      <c r="H11" s="125" t="str">
        <f>+H10</f>
        <v>899.999.084-8</v>
      </c>
      <c r="I11" s="122"/>
    </row>
    <row r="12" spans="1:9" ht="33.6" customHeight="1" thickBot="1" x14ac:dyDescent="0.3">
      <c r="A12" s="117"/>
      <c r="B12" s="123" t="s">
        <v>36</v>
      </c>
      <c r="C12" s="174" t="str">
        <f>+C10</f>
        <v>EMPRESA DE LICORES DE CUNDINAMARCA</v>
      </c>
      <c r="D12" s="175"/>
      <c r="E12" s="175"/>
      <c r="F12" s="175"/>
      <c r="G12" s="124" t="str">
        <f>+G11</f>
        <v>NIT</v>
      </c>
      <c r="H12" s="126" t="str">
        <f>+H10</f>
        <v>899.999.084-8</v>
      </c>
      <c r="I12" s="122"/>
    </row>
    <row r="13" spans="1:9" ht="33.6" customHeight="1" thickBot="1" x14ac:dyDescent="0.3">
      <c r="A13" s="117"/>
      <c r="B13" s="127" t="s">
        <v>40</v>
      </c>
      <c r="C13" s="220" t="s">
        <v>41</v>
      </c>
      <c r="D13" s="221"/>
      <c r="E13" s="221"/>
      <c r="F13" s="221"/>
      <c r="G13" s="221"/>
      <c r="H13" s="222"/>
      <c r="I13" s="122"/>
    </row>
    <row r="14" spans="1:9" ht="37.9" customHeight="1" thickBot="1" x14ac:dyDescent="0.3">
      <c r="A14" s="117"/>
      <c r="B14" s="194" t="s">
        <v>10</v>
      </c>
      <c r="C14" s="195"/>
      <c r="D14" s="195"/>
      <c r="E14" s="195"/>
      <c r="F14" s="195"/>
      <c r="G14" s="195"/>
      <c r="H14" s="196"/>
      <c r="I14" s="118"/>
    </row>
    <row r="15" spans="1:9" ht="51" customHeight="1" thickBot="1" x14ac:dyDescent="0.3">
      <c r="A15" s="116"/>
      <c r="B15" s="176" t="s">
        <v>11</v>
      </c>
      <c r="C15" s="177"/>
      <c r="D15" s="178"/>
      <c r="E15" s="128" t="s">
        <v>12</v>
      </c>
      <c r="F15" s="129" t="s">
        <v>13</v>
      </c>
      <c r="G15" s="130" t="s">
        <v>25</v>
      </c>
      <c r="H15" s="131" t="s">
        <v>26</v>
      </c>
      <c r="I15" s="132"/>
    </row>
    <row r="16" spans="1:9" ht="216" customHeight="1" x14ac:dyDescent="0.25">
      <c r="A16" s="241" t="s">
        <v>97</v>
      </c>
      <c r="B16" s="226" t="s">
        <v>180</v>
      </c>
      <c r="C16" s="227"/>
      <c r="D16" s="133" t="s">
        <v>20</v>
      </c>
      <c r="E16" s="230" t="s">
        <v>181</v>
      </c>
      <c r="F16" s="233">
        <f>+D19</f>
        <v>2</v>
      </c>
      <c r="G16" s="217"/>
      <c r="H16" s="210"/>
      <c r="I16" s="132"/>
    </row>
    <row r="17" spans="1:11" ht="39.75" customHeight="1" x14ac:dyDescent="0.25">
      <c r="A17" s="242"/>
      <c r="B17" s="228" t="s">
        <v>182</v>
      </c>
      <c r="C17" s="229"/>
      <c r="D17" s="134">
        <v>0.5</v>
      </c>
      <c r="E17" s="231"/>
      <c r="F17" s="234"/>
      <c r="G17" s="218"/>
      <c r="H17" s="211"/>
      <c r="I17" s="132"/>
      <c r="K17" t="s">
        <v>97</v>
      </c>
    </row>
    <row r="18" spans="1:11" ht="34.5" customHeight="1" x14ac:dyDescent="0.25">
      <c r="A18" s="242"/>
      <c r="B18" s="215" t="s">
        <v>183</v>
      </c>
      <c r="C18" s="216"/>
      <c r="D18" s="134">
        <v>1</v>
      </c>
      <c r="E18" s="231"/>
      <c r="F18" s="234"/>
      <c r="G18" s="218"/>
      <c r="H18" s="211"/>
      <c r="I18" s="132"/>
      <c r="J18" s="105" t="s">
        <v>97</v>
      </c>
    </row>
    <row r="19" spans="1:11" ht="34.5" customHeight="1" thickBot="1" x14ac:dyDescent="0.3">
      <c r="A19" s="242"/>
      <c r="B19" s="215" t="s">
        <v>184</v>
      </c>
      <c r="C19" s="216"/>
      <c r="D19" s="136">
        <v>2</v>
      </c>
      <c r="E19" s="232"/>
      <c r="F19" s="235"/>
      <c r="G19" s="219"/>
      <c r="H19" s="212"/>
      <c r="I19" s="132"/>
    </row>
    <row r="20" spans="1:11" ht="192" customHeight="1" x14ac:dyDescent="0.25">
      <c r="A20" s="242"/>
      <c r="B20" s="208" t="s">
        <v>185</v>
      </c>
      <c r="C20" s="209"/>
      <c r="D20" s="133" t="s">
        <v>20</v>
      </c>
      <c r="E20" s="230" t="s">
        <v>186</v>
      </c>
      <c r="F20" s="233">
        <f>+D23</f>
        <v>2</v>
      </c>
      <c r="G20" s="217"/>
      <c r="H20" s="236" t="s">
        <v>97</v>
      </c>
      <c r="I20" s="132"/>
    </row>
    <row r="21" spans="1:11" ht="34.5" customHeight="1" x14ac:dyDescent="0.25">
      <c r="A21" s="242"/>
      <c r="B21" s="228" t="s">
        <v>182</v>
      </c>
      <c r="C21" s="229"/>
      <c r="D21" s="134">
        <v>0.5</v>
      </c>
      <c r="E21" s="231"/>
      <c r="F21" s="234"/>
      <c r="G21" s="218"/>
      <c r="H21" s="237"/>
      <c r="I21" s="132"/>
    </row>
    <row r="22" spans="1:11" ht="34.5" customHeight="1" x14ac:dyDescent="0.25">
      <c r="A22" s="242"/>
      <c r="B22" s="215" t="s">
        <v>183</v>
      </c>
      <c r="C22" s="216"/>
      <c r="D22" s="134">
        <v>1</v>
      </c>
      <c r="E22" s="231"/>
      <c r="F22" s="234"/>
      <c r="G22" s="218"/>
      <c r="H22" s="237"/>
      <c r="I22" s="132"/>
    </row>
    <row r="23" spans="1:11" ht="34.15" customHeight="1" thickBot="1" x14ac:dyDescent="0.3">
      <c r="A23" s="242"/>
      <c r="B23" s="239" t="s">
        <v>184</v>
      </c>
      <c r="C23" s="240"/>
      <c r="D23" s="136">
        <v>2</v>
      </c>
      <c r="E23" s="232"/>
      <c r="F23" s="235"/>
      <c r="G23" s="219"/>
      <c r="H23" s="238"/>
      <c r="I23" s="132"/>
    </row>
    <row r="24" spans="1:11" ht="82.15" customHeight="1" x14ac:dyDescent="0.25">
      <c r="A24" s="242"/>
      <c r="B24" s="245" t="s">
        <v>187</v>
      </c>
      <c r="C24" s="246"/>
      <c r="D24" s="133" t="s">
        <v>20</v>
      </c>
      <c r="E24" s="230" t="s">
        <v>188</v>
      </c>
      <c r="F24" s="233">
        <f>+D27</f>
        <v>1</v>
      </c>
      <c r="G24" s="135"/>
      <c r="H24" s="139"/>
      <c r="I24" s="132"/>
    </row>
    <row r="25" spans="1:11" ht="34.15" customHeight="1" x14ac:dyDescent="0.25">
      <c r="A25" s="242"/>
      <c r="B25" s="228" t="s">
        <v>189</v>
      </c>
      <c r="C25" s="229"/>
      <c r="D25" s="134">
        <v>0.25</v>
      </c>
      <c r="E25" s="231"/>
      <c r="F25" s="234"/>
      <c r="G25" s="135"/>
      <c r="H25" s="139"/>
      <c r="I25" s="132"/>
    </row>
    <row r="26" spans="1:11" ht="34.15" customHeight="1" x14ac:dyDescent="0.25">
      <c r="A26" s="242"/>
      <c r="B26" s="215" t="s">
        <v>190</v>
      </c>
      <c r="C26" s="216"/>
      <c r="D26" s="134">
        <v>0.5</v>
      </c>
      <c r="E26" s="231"/>
      <c r="F26" s="234"/>
      <c r="G26" s="135"/>
      <c r="H26" s="139"/>
      <c r="I26" s="132"/>
    </row>
    <row r="27" spans="1:11" ht="34.15" customHeight="1" thickBot="1" x14ac:dyDescent="0.3">
      <c r="A27" s="242"/>
      <c r="B27" s="239" t="s">
        <v>191</v>
      </c>
      <c r="C27" s="240"/>
      <c r="D27" s="136">
        <v>1</v>
      </c>
      <c r="E27" s="232"/>
      <c r="F27" s="235"/>
      <c r="G27" s="135"/>
      <c r="H27" s="139"/>
      <c r="I27" s="132"/>
    </row>
    <row r="28" spans="1:11" ht="167.25" customHeight="1" x14ac:dyDescent="0.25">
      <c r="A28" s="242"/>
      <c r="B28" s="206" t="s">
        <v>192</v>
      </c>
      <c r="C28" s="207"/>
      <c r="D28" s="133" t="s">
        <v>20</v>
      </c>
      <c r="E28" s="230" t="s">
        <v>193</v>
      </c>
      <c r="F28" s="233">
        <f>+D31</f>
        <v>2</v>
      </c>
      <c r="G28" s="217"/>
      <c r="H28" s="210"/>
      <c r="I28" s="132"/>
    </row>
    <row r="29" spans="1:11" ht="24.75" customHeight="1" x14ac:dyDescent="0.25">
      <c r="A29" s="242"/>
      <c r="B29" s="213" t="s">
        <v>194</v>
      </c>
      <c r="C29" s="214"/>
      <c r="D29" s="134">
        <v>0.5</v>
      </c>
      <c r="E29" s="231"/>
      <c r="F29" s="234"/>
      <c r="G29" s="218"/>
      <c r="H29" s="211"/>
      <c r="I29" s="132"/>
    </row>
    <row r="30" spans="1:11" ht="24.75" customHeight="1" x14ac:dyDescent="0.25">
      <c r="A30" s="242"/>
      <c r="B30" s="215" t="s">
        <v>195</v>
      </c>
      <c r="C30" s="216"/>
      <c r="D30" s="134">
        <v>1</v>
      </c>
      <c r="E30" s="231"/>
      <c r="F30" s="234"/>
      <c r="G30" s="218"/>
      <c r="H30" s="211"/>
      <c r="I30" s="132"/>
    </row>
    <row r="31" spans="1:11" ht="24.75" customHeight="1" thickBot="1" x14ac:dyDescent="0.3">
      <c r="A31" s="242"/>
      <c r="B31" s="215" t="s">
        <v>196</v>
      </c>
      <c r="C31" s="216"/>
      <c r="D31" s="136">
        <v>2</v>
      </c>
      <c r="E31" s="232"/>
      <c r="F31" s="235"/>
      <c r="G31" s="219"/>
      <c r="H31" s="212"/>
      <c r="I31" s="132"/>
    </row>
    <row r="32" spans="1:11" ht="134.25" customHeight="1" x14ac:dyDescent="0.25">
      <c r="A32" s="242"/>
      <c r="B32" s="208" t="s">
        <v>197</v>
      </c>
      <c r="C32" s="209"/>
      <c r="D32" s="133" t="s">
        <v>20</v>
      </c>
      <c r="E32" s="230" t="s">
        <v>198</v>
      </c>
      <c r="F32" s="233">
        <f>+D35</f>
        <v>1</v>
      </c>
      <c r="G32" s="217"/>
      <c r="H32" s="210"/>
      <c r="I32" s="132"/>
    </row>
    <row r="33" spans="1:9" ht="24" customHeight="1" x14ac:dyDescent="0.25">
      <c r="A33" s="242"/>
      <c r="B33" s="213" t="s">
        <v>98</v>
      </c>
      <c r="C33" s="214"/>
      <c r="D33" s="134">
        <v>0.25</v>
      </c>
      <c r="E33" s="231"/>
      <c r="F33" s="234"/>
      <c r="G33" s="218"/>
      <c r="H33" s="211"/>
      <c r="I33" s="132"/>
    </row>
    <row r="34" spans="1:9" ht="24" customHeight="1" x14ac:dyDescent="0.25">
      <c r="A34" s="242"/>
      <c r="B34" s="228" t="s">
        <v>99</v>
      </c>
      <c r="C34" s="229"/>
      <c r="D34" s="134">
        <v>0.5</v>
      </c>
      <c r="E34" s="231"/>
      <c r="F34" s="234"/>
      <c r="G34" s="218"/>
      <c r="H34" s="211"/>
      <c r="I34" s="132"/>
    </row>
    <row r="35" spans="1:9" ht="24" customHeight="1" thickBot="1" x14ac:dyDescent="0.3">
      <c r="A35" s="242"/>
      <c r="B35" s="228" t="s">
        <v>100</v>
      </c>
      <c r="C35" s="229"/>
      <c r="D35" s="136">
        <v>1</v>
      </c>
      <c r="E35" s="232"/>
      <c r="F35" s="235"/>
      <c r="G35" s="219"/>
      <c r="H35" s="212"/>
      <c r="I35" s="132"/>
    </row>
    <row r="36" spans="1:9" ht="165" customHeight="1" x14ac:dyDescent="0.25">
      <c r="A36" s="242"/>
      <c r="B36" s="204" t="s">
        <v>199</v>
      </c>
      <c r="C36" s="205"/>
      <c r="D36" s="133" t="s">
        <v>20</v>
      </c>
      <c r="E36" s="230" t="s">
        <v>200</v>
      </c>
      <c r="F36" s="233">
        <f>+D39</f>
        <v>1</v>
      </c>
      <c r="G36" s="217"/>
      <c r="H36" s="210"/>
      <c r="I36" s="132"/>
    </row>
    <row r="37" spans="1:9" ht="21" customHeight="1" x14ac:dyDescent="0.25">
      <c r="A37" s="242"/>
      <c r="B37" s="213" t="s">
        <v>201</v>
      </c>
      <c r="C37" s="214"/>
      <c r="D37" s="134">
        <v>0.25</v>
      </c>
      <c r="E37" s="231"/>
      <c r="F37" s="234"/>
      <c r="G37" s="218"/>
      <c r="H37" s="211"/>
      <c r="I37" s="132"/>
    </row>
    <row r="38" spans="1:9" ht="21" customHeight="1" x14ac:dyDescent="0.25">
      <c r="A38" s="242"/>
      <c r="B38" s="228" t="s">
        <v>202</v>
      </c>
      <c r="C38" s="229"/>
      <c r="D38" s="134">
        <v>0.5</v>
      </c>
      <c r="E38" s="231"/>
      <c r="F38" s="234"/>
      <c r="G38" s="218"/>
      <c r="H38" s="211"/>
      <c r="I38" s="132"/>
    </row>
    <row r="39" spans="1:9" ht="21" customHeight="1" thickBot="1" x14ac:dyDescent="0.3">
      <c r="A39" s="242"/>
      <c r="B39" s="243" t="s">
        <v>179</v>
      </c>
      <c r="C39" s="244"/>
      <c r="D39" s="136">
        <v>1</v>
      </c>
      <c r="E39" s="232"/>
      <c r="F39" s="235"/>
      <c r="G39" s="219"/>
      <c r="H39" s="212"/>
      <c r="I39" s="132"/>
    </row>
    <row r="40" spans="1:9" ht="186" customHeight="1" thickBot="1" x14ac:dyDescent="0.3">
      <c r="A40" s="140"/>
      <c r="B40" s="179" t="s">
        <v>204</v>
      </c>
      <c r="C40" s="180"/>
      <c r="D40" s="181"/>
      <c r="E40" s="141" t="s">
        <v>205</v>
      </c>
      <c r="F40" s="137">
        <v>1</v>
      </c>
      <c r="G40" s="142"/>
      <c r="H40" s="138"/>
      <c r="I40" s="132"/>
    </row>
    <row r="41" spans="1:9" ht="39.6" customHeight="1" thickBot="1" x14ac:dyDescent="0.3">
      <c r="A41" s="116"/>
      <c r="B41" s="201" t="s">
        <v>17</v>
      </c>
      <c r="C41" s="202"/>
      <c r="D41" s="202"/>
      <c r="E41" s="203"/>
      <c r="F41" s="143">
        <f>SUM(F16:F40)</f>
        <v>10</v>
      </c>
      <c r="G41" s="144" t="s">
        <v>27</v>
      </c>
      <c r="H41" s="145">
        <f>SUM(H16:H39)</f>
        <v>0</v>
      </c>
      <c r="I41" s="132"/>
    </row>
    <row r="42" spans="1:9" ht="18.75" x14ac:dyDescent="0.25">
      <c r="A42" s="116"/>
      <c r="B42" s="146" t="s">
        <v>203</v>
      </c>
      <c r="C42" s="116"/>
      <c r="D42" s="116"/>
      <c r="E42" s="116"/>
      <c r="F42" s="147"/>
      <c r="G42" s="147"/>
      <c r="H42" s="148" t="str">
        <f>+'METODOLOGÍA DE EVALUACIÓN'!G11</f>
        <v>VERSIÓN: MAYO 2024</v>
      </c>
      <c r="I42" s="132"/>
    </row>
    <row r="43" spans="1:9" ht="16.5" x14ac:dyDescent="0.25">
      <c r="A43" s="116"/>
      <c r="B43" s="146"/>
      <c r="C43" s="116"/>
      <c r="D43" s="116"/>
      <c r="E43" s="116"/>
      <c r="F43" s="147"/>
      <c r="G43" s="147"/>
      <c r="H43" s="132"/>
      <c r="I43" s="132"/>
    </row>
  </sheetData>
  <mergeCells count="62">
    <mergeCell ref="A16:A39"/>
    <mergeCell ref="B20:C20"/>
    <mergeCell ref="B21:C21"/>
    <mergeCell ref="B22:C22"/>
    <mergeCell ref="B23:C23"/>
    <mergeCell ref="B39:C39"/>
    <mergeCell ref="B24:C24"/>
    <mergeCell ref="B19:C19"/>
    <mergeCell ref="B17:C17"/>
    <mergeCell ref="H20:H23"/>
    <mergeCell ref="B25:C25"/>
    <mergeCell ref="G36:G39"/>
    <mergeCell ref="E16:E19"/>
    <mergeCell ref="F16:F19"/>
    <mergeCell ref="G32:G35"/>
    <mergeCell ref="E28:E31"/>
    <mergeCell ref="F28:F31"/>
    <mergeCell ref="G16:G19"/>
    <mergeCell ref="E20:E23"/>
    <mergeCell ref="F20:F23"/>
    <mergeCell ref="G20:G23"/>
    <mergeCell ref="B27:C27"/>
    <mergeCell ref="F24:F27"/>
    <mergeCell ref="E36:E39"/>
    <mergeCell ref="F36:F39"/>
    <mergeCell ref="B34:C34"/>
    <mergeCell ref="B35:C35"/>
    <mergeCell ref="E32:E35"/>
    <mergeCell ref="F32:F35"/>
    <mergeCell ref="E24:E27"/>
    <mergeCell ref="B41:E41"/>
    <mergeCell ref="B36:C36"/>
    <mergeCell ref="B28:C28"/>
    <mergeCell ref="B32:C32"/>
    <mergeCell ref="H16:H19"/>
    <mergeCell ref="B29:C29"/>
    <mergeCell ref="B30:C30"/>
    <mergeCell ref="B31:C31"/>
    <mergeCell ref="G28:G31"/>
    <mergeCell ref="H28:H31"/>
    <mergeCell ref="B18:C18"/>
    <mergeCell ref="H36:H39"/>
    <mergeCell ref="B26:C26"/>
    <mergeCell ref="B16:C16"/>
    <mergeCell ref="H32:H35"/>
    <mergeCell ref="B37:C37"/>
    <mergeCell ref="C11:F11"/>
    <mergeCell ref="B15:D15"/>
    <mergeCell ref="C12:F12"/>
    <mergeCell ref="B40:D40"/>
    <mergeCell ref="B2:H2"/>
    <mergeCell ref="B4:H4"/>
    <mergeCell ref="B5:H5"/>
    <mergeCell ref="B6:H6"/>
    <mergeCell ref="B7:H7"/>
    <mergeCell ref="B8:H8"/>
    <mergeCell ref="B9:H9"/>
    <mergeCell ref="B14:H14"/>
    <mergeCell ref="C13:H13"/>
    <mergeCell ref="C10:F10"/>
    <mergeCell ref="B38:C38"/>
    <mergeCell ref="B33:C33"/>
  </mergeCells>
  <pageMargins left="0.7" right="0.7" top="0.75" bottom="0.7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H26"/>
  <sheetViews>
    <sheetView showGridLines="0" zoomScale="80" zoomScaleNormal="80" zoomScaleSheetLayoutView="94" workbookViewId="0">
      <selection activeCell="B8" sqref="B8:H8"/>
    </sheetView>
  </sheetViews>
  <sheetFormatPr baseColWidth="10" defaultRowHeight="15" x14ac:dyDescent="0.25"/>
  <cols>
    <col min="2" max="2" width="21" customWidth="1"/>
    <col min="3" max="3" width="53" customWidth="1"/>
    <col min="4" max="4" width="20.140625" customWidth="1"/>
    <col min="5" max="5" width="36.28515625" customWidth="1"/>
    <col min="6" max="6" width="18.28515625" customWidth="1"/>
    <col min="7" max="7" width="30.85546875" customWidth="1"/>
    <col min="8" max="8" width="25.85546875" customWidth="1"/>
    <col min="9" max="9" width="20.28515625" customWidth="1"/>
  </cols>
  <sheetData>
    <row r="1" spans="1:8" ht="15.75" thickBot="1" x14ac:dyDescent="0.3"/>
    <row r="2" spans="1:8" ht="42.6" customHeight="1" x14ac:dyDescent="0.25">
      <c r="A2" s="2"/>
      <c r="B2" s="268" t="str">
        <f>+'METODOLOGÍA DE EVALUACIÓN'!B2:G2</f>
        <v>EMPRESA DE LICORES DE CUNDINAMARCA</v>
      </c>
      <c r="C2" s="269"/>
      <c r="D2" s="269"/>
      <c r="E2" s="269"/>
      <c r="F2" s="269"/>
      <c r="G2" s="269"/>
      <c r="H2" s="270"/>
    </row>
    <row r="3" spans="1:8" ht="13.9" customHeight="1" x14ac:dyDescent="0.25">
      <c r="A3" s="2"/>
      <c r="B3" s="10"/>
      <c r="C3" s="11"/>
      <c r="D3" s="11"/>
      <c r="E3" s="11"/>
      <c r="F3" s="11"/>
      <c r="G3" s="11"/>
      <c r="H3" s="12"/>
    </row>
    <row r="4" spans="1:8" ht="24.6" customHeight="1" x14ac:dyDescent="0.25">
      <c r="A4" s="2"/>
      <c r="B4" s="291" t="s">
        <v>169</v>
      </c>
      <c r="C4" s="292"/>
      <c r="D4" s="292"/>
      <c r="E4" s="292"/>
      <c r="F4" s="292"/>
      <c r="G4" s="292"/>
      <c r="H4" s="293"/>
    </row>
    <row r="5" spans="1:8" ht="18.600000000000001" customHeight="1" x14ac:dyDescent="0.25">
      <c r="A5" s="2"/>
      <c r="B5" s="294" t="s">
        <v>19</v>
      </c>
      <c r="C5" s="295"/>
      <c r="D5" s="295"/>
      <c r="E5" s="295"/>
      <c r="F5" s="295"/>
      <c r="G5" s="295"/>
      <c r="H5" s="296"/>
    </row>
    <row r="6" spans="1:8" ht="16.5" thickBot="1" x14ac:dyDescent="0.3">
      <c r="A6" s="2"/>
      <c r="B6" s="297"/>
      <c r="C6" s="298"/>
      <c r="D6" s="298"/>
      <c r="E6" s="298"/>
      <c r="F6" s="298"/>
      <c r="G6" s="298"/>
      <c r="H6" s="299"/>
    </row>
    <row r="7" spans="1:8" ht="36" customHeight="1" thickBot="1" x14ac:dyDescent="0.3">
      <c r="A7" s="2"/>
      <c r="B7" s="300" t="s">
        <v>157</v>
      </c>
      <c r="C7" s="301"/>
      <c r="D7" s="301"/>
      <c r="E7" s="301"/>
      <c r="F7" s="301"/>
      <c r="G7" s="301"/>
      <c r="H7" s="302"/>
    </row>
    <row r="8" spans="1:8" ht="33" customHeight="1" thickBot="1" x14ac:dyDescent="0.3">
      <c r="A8" s="2"/>
      <c r="B8" s="257" t="s">
        <v>7</v>
      </c>
      <c r="C8" s="258"/>
      <c r="D8" s="258"/>
      <c r="E8" s="258"/>
      <c r="F8" s="258"/>
      <c r="G8" s="258"/>
      <c r="H8" s="259"/>
    </row>
    <row r="9" spans="1:8" ht="84" customHeight="1" thickBot="1" x14ac:dyDescent="0.3">
      <c r="A9" s="5"/>
      <c r="B9" s="254" t="s">
        <v>130</v>
      </c>
      <c r="C9" s="255"/>
      <c r="D9" s="255"/>
      <c r="E9" s="255"/>
      <c r="F9" s="255"/>
      <c r="G9" s="255"/>
      <c r="H9" s="256"/>
    </row>
    <row r="10" spans="1:8" ht="33" customHeight="1" thickBot="1" x14ac:dyDescent="0.3">
      <c r="A10" s="13"/>
      <c r="B10" s="257" t="s">
        <v>8</v>
      </c>
      <c r="C10" s="258"/>
      <c r="D10" s="258"/>
      <c r="E10" s="258"/>
      <c r="F10" s="258"/>
      <c r="G10" s="258"/>
      <c r="H10" s="259"/>
    </row>
    <row r="11" spans="1:8" ht="27.6" customHeight="1" x14ac:dyDescent="0.25">
      <c r="A11" s="13"/>
      <c r="B11" s="73" t="s">
        <v>75</v>
      </c>
      <c r="C11" s="262" t="str">
        <f>+B2</f>
        <v>EMPRESA DE LICORES DE CUNDINAMARCA</v>
      </c>
      <c r="D11" s="262"/>
      <c r="E11" s="262"/>
      <c r="F11" s="263"/>
      <c r="G11" s="15" t="s">
        <v>9</v>
      </c>
      <c r="H11" s="67" t="str">
        <f>+'G1. COND ADIC. TRDMC'!H10</f>
        <v>899.999.084-8</v>
      </c>
    </row>
    <row r="12" spans="1:8" ht="27.6" customHeight="1" x14ac:dyDescent="0.25">
      <c r="A12" s="13"/>
      <c r="B12" s="74" t="s">
        <v>76</v>
      </c>
      <c r="C12" s="264" t="str">
        <f>+C11</f>
        <v>EMPRESA DE LICORES DE CUNDINAMARCA</v>
      </c>
      <c r="D12" s="264"/>
      <c r="E12" s="264"/>
      <c r="F12" s="265"/>
      <c r="G12" s="16" t="s">
        <v>9</v>
      </c>
      <c r="H12" s="68" t="str">
        <f>+H11</f>
        <v>899.999.084-8</v>
      </c>
    </row>
    <row r="13" spans="1:8" ht="27.6" customHeight="1" thickBot="1" x14ac:dyDescent="0.3">
      <c r="A13" s="13"/>
      <c r="B13" s="75" t="s">
        <v>77</v>
      </c>
      <c r="C13" s="266" t="str">
        <f>+C11</f>
        <v>EMPRESA DE LICORES DE CUNDINAMARCA</v>
      </c>
      <c r="D13" s="266"/>
      <c r="E13" s="266"/>
      <c r="F13" s="267"/>
      <c r="G13" s="17" t="s">
        <v>9</v>
      </c>
      <c r="H13" s="69" t="str">
        <f>+H12</f>
        <v>899.999.084-8</v>
      </c>
    </row>
    <row r="14" spans="1:8" ht="27.6" customHeight="1" thickBot="1" x14ac:dyDescent="0.3">
      <c r="A14" s="13"/>
      <c r="B14" s="46" t="s">
        <v>40</v>
      </c>
      <c r="C14" s="260" t="s">
        <v>41</v>
      </c>
      <c r="D14" s="260"/>
      <c r="E14" s="260"/>
      <c r="F14" s="260"/>
      <c r="G14" s="260"/>
      <c r="H14" s="261"/>
    </row>
    <row r="15" spans="1:8" ht="37.9" customHeight="1" thickBot="1" x14ac:dyDescent="0.3">
      <c r="A15" s="13"/>
      <c r="B15" s="257" t="s">
        <v>10</v>
      </c>
      <c r="C15" s="258"/>
      <c r="D15" s="258"/>
      <c r="E15" s="258"/>
      <c r="F15" s="258"/>
      <c r="G15" s="258"/>
      <c r="H15" s="259"/>
    </row>
    <row r="16" spans="1:8" ht="51.6" customHeight="1" thickBot="1" x14ac:dyDescent="0.3">
      <c r="A16" s="5"/>
      <c r="B16" s="280" t="s">
        <v>11</v>
      </c>
      <c r="C16" s="281"/>
      <c r="D16" s="282"/>
      <c r="E16" s="18" t="s">
        <v>12</v>
      </c>
      <c r="F16" s="19" t="s">
        <v>13</v>
      </c>
      <c r="G16" s="58" t="s">
        <v>14</v>
      </c>
      <c r="H16" s="20" t="s">
        <v>15</v>
      </c>
    </row>
    <row r="17" spans="1:8" ht="105" customHeight="1" thickBot="1" x14ac:dyDescent="0.3">
      <c r="A17" s="5"/>
      <c r="B17" s="290" t="s">
        <v>131</v>
      </c>
      <c r="C17" s="260"/>
      <c r="D17" s="261"/>
      <c r="E17" s="22" t="s">
        <v>132</v>
      </c>
      <c r="F17" s="23">
        <v>2</v>
      </c>
      <c r="G17" s="29"/>
      <c r="H17" s="70"/>
    </row>
    <row r="18" spans="1:8" ht="143.25" customHeight="1" x14ac:dyDescent="0.25">
      <c r="A18" s="5"/>
      <c r="B18" s="252" t="s">
        <v>81</v>
      </c>
      <c r="C18" s="253"/>
      <c r="D18" s="94" t="s">
        <v>20</v>
      </c>
      <c r="E18" s="283" t="s">
        <v>71</v>
      </c>
      <c r="F18" s="271">
        <v>2</v>
      </c>
      <c r="G18" s="274"/>
      <c r="H18" s="277"/>
    </row>
    <row r="19" spans="1:8" ht="24.95" customHeight="1" x14ac:dyDescent="0.25">
      <c r="A19" s="5"/>
      <c r="B19" s="286" t="s">
        <v>98</v>
      </c>
      <c r="C19" s="287"/>
      <c r="D19" s="36">
        <v>0.5</v>
      </c>
      <c r="E19" s="284"/>
      <c r="F19" s="272"/>
      <c r="G19" s="275"/>
      <c r="H19" s="278"/>
    </row>
    <row r="20" spans="1:8" ht="24.95" customHeight="1" x14ac:dyDescent="0.25">
      <c r="A20" s="5"/>
      <c r="B20" s="288" t="s">
        <v>99</v>
      </c>
      <c r="C20" s="289"/>
      <c r="D20" s="36">
        <v>1.5</v>
      </c>
      <c r="E20" s="284"/>
      <c r="F20" s="272"/>
      <c r="G20" s="275"/>
      <c r="H20" s="278"/>
    </row>
    <row r="21" spans="1:8" ht="24.95" customHeight="1" thickBot="1" x14ac:dyDescent="0.3">
      <c r="A21" s="5"/>
      <c r="B21" s="288" t="s">
        <v>100</v>
      </c>
      <c r="C21" s="289"/>
      <c r="D21" s="37">
        <v>2</v>
      </c>
      <c r="E21" s="285"/>
      <c r="F21" s="273"/>
      <c r="G21" s="276"/>
      <c r="H21" s="279"/>
    </row>
    <row r="22" spans="1:8" ht="93.6" customHeight="1" thickBot="1" x14ac:dyDescent="0.3">
      <c r="A22" s="5"/>
      <c r="B22" s="247" t="s">
        <v>16</v>
      </c>
      <c r="C22" s="248"/>
      <c r="D22" s="77"/>
      <c r="E22" s="22" t="s">
        <v>43</v>
      </c>
      <c r="F22" s="23">
        <v>3</v>
      </c>
      <c r="G22" s="29"/>
      <c r="H22" s="70"/>
    </row>
    <row r="23" spans="1:8" ht="91.15" customHeight="1" thickBot="1" x14ac:dyDescent="0.3">
      <c r="A23" s="5"/>
      <c r="B23" s="247" t="s">
        <v>133</v>
      </c>
      <c r="C23" s="248"/>
      <c r="D23" s="77"/>
      <c r="E23" s="22" t="s">
        <v>134</v>
      </c>
      <c r="F23" s="23">
        <v>3</v>
      </c>
      <c r="G23" s="29"/>
      <c r="H23" s="70"/>
    </row>
    <row r="24" spans="1:8" ht="41.45" customHeight="1" thickBot="1" x14ac:dyDescent="0.3">
      <c r="A24" s="5"/>
      <c r="B24" s="249" t="s">
        <v>17</v>
      </c>
      <c r="C24" s="250"/>
      <c r="D24" s="250"/>
      <c r="E24" s="251"/>
      <c r="F24" s="23">
        <f>SUM(F17:F23)</f>
        <v>10</v>
      </c>
      <c r="G24" s="57" t="s">
        <v>18</v>
      </c>
      <c r="H24" s="71">
        <f>SUM(H17:H23)</f>
        <v>0</v>
      </c>
    </row>
    <row r="25" spans="1:8" ht="19.899999999999999" customHeight="1" x14ac:dyDescent="0.25">
      <c r="A25" s="5"/>
      <c r="B25" s="24" t="s">
        <v>6</v>
      </c>
      <c r="C25" s="5"/>
      <c r="D25" s="5"/>
      <c r="E25" s="5"/>
      <c r="F25" s="25"/>
      <c r="G25" s="25"/>
      <c r="H25" s="53" t="str">
        <f>+'METODOLOGÍA DE EVALUACIÓN'!G11</f>
        <v>VERSIÓN: MAYO 2024</v>
      </c>
    </row>
    <row r="26" spans="1:8" ht="16.149999999999999" customHeight="1" x14ac:dyDescent="0.25">
      <c r="A26" s="5"/>
      <c r="B26" s="24"/>
      <c r="C26" s="5"/>
      <c r="D26" s="5"/>
      <c r="E26" s="5"/>
      <c r="F26" s="25"/>
      <c r="G26" s="25"/>
      <c r="H26" s="21"/>
    </row>
  </sheetData>
  <mergeCells count="26">
    <mergeCell ref="B8:H8"/>
    <mergeCell ref="B2:H2"/>
    <mergeCell ref="F18:F21"/>
    <mergeCell ref="G18:G21"/>
    <mergeCell ref="H18:H21"/>
    <mergeCell ref="B16:D16"/>
    <mergeCell ref="E18:E21"/>
    <mergeCell ref="B19:C19"/>
    <mergeCell ref="B20:C20"/>
    <mergeCell ref="B21:C21"/>
    <mergeCell ref="B17:D17"/>
    <mergeCell ref="B4:H4"/>
    <mergeCell ref="B5:H5"/>
    <mergeCell ref="B6:H6"/>
    <mergeCell ref="B7:H7"/>
    <mergeCell ref="B23:C23"/>
    <mergeCell ref="B24:E24"/>
    <mergeCell ref="B18:C18"/>
    <mergeCell ref="B22:C22"/>
    <mergeCell ref="B9:H9"/>
    <mergeCell ref="B10:H10"/>
    <mergeCell ref="B15:H15"/>
    <mergeCell ref="C14:H14"/>
    <mergeCell ref="C11:F11"/>
    <mergeCell ref="C12:F12"/>
    <mergeCell ref="C13:F13"/>
  </mergeCells>
  <pageMargins left="0.7" right="0.7" top="0.75" bottom="0.75" header="0.3" footer="0.3"/>
  <pageSetup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2"/>
  <sheetViews>
    <sheetView showGridLines="0" topLeftCell="A22" zoomScale="90" zoomScaleNormal="90" zoomScaleSheetLayoutView="88" workbookViewId="0">
      <selection activeCell="B8" sqref="B8:H8"/>
    </sheetView>
  </sheetViews>
  <sheetFormatPr baseColWidth="10" defaultRowHeight="15" x14ac:dyDescent="0.25"/>
  <cols>
    <col min="1" max="1" width="7.85546875" customWidth="1"/>
    <col min="2" max="2" width="16.5703125" customWidth="1"/>
    <col min="3" max="3" width="52.85546875" customWidth="1"/>
    <col min="4" max="4" width="13.7109375" customWidth="1"/>
    <col min="5" max="5" width="29.140625" customWidth="1"/>
    <col min="6" max="6" width="16" customWidth="1"/>
    <col min="7" max="7" width="30" customWidth="1"/>
    <col min="8" max="8" width="26.7109375" customWidth="1"/>
  </cols>
  <sheetData>
    <row r="1" spans="1:8" ht="16.5" thickBot="1" x14ac:dyDescent="0.3">
      <c r="A1" s="2"/>
      <c r="B1" s="3"/>
      <c r="C1" s="2"/>
      <c r="D1" s="2"/>
      <c r="E1" s="2"/>
      <c r="F1" s="2"/>
      <c r="G1" s="2"/>
      <c r="H1" s="9"/>
    </row>
    <row r="2" spans="1:8" ht="34.9" customHeight="1" x14ac:dyDescent="0.25">
      <c r="A2" s="2"/>
      <c r="B2" s="268" t="str">
        <f>+'G1. COND ADIC. TRDMC'!B2:H2</f>
        <v>EMPRESA DE LICORES DE CUNDINAMARCA</v>
      </c>
      <c r="C2" s="269"/>
      <c r="D2" s="269"/>
      <c r="E2" s="269"/>
      <c r="F2" s="269"/>
      <c r="G2" s="269"/>
      <c r="H2" s="270"/>
    </row>
    <row r="3" spans="1:8" ht="20.25" x14ac:dyDescent="0.25">
      <c r="A3" s="2"/>
      <c r="B3" s="10"/>
      <c r="C3" s="11"/>
      <c r="D3" s="11"/>
      <c r="E3" s="11"/>
      <c r="F3" s="11"/>
      <c r="G3" s="11"/>
      <c r="H3" s="12"/>
    </row>
    <row r="4" spans="1:8" ht="18" customHeight="1" x14ac:dyDescent="0.25">
      <c r="A4" s="2"/>
      <c r="B4" s="291" t="s">
        <v>169</v>
      </c>
      <c r="C4" s="292"/>
      <c r="D4" s="292"/>
      <c r="E4" s="292"/>
      <c r="F4" s="292"/>
      <c r="G4" s="292"/>
      <c r="H4" s="293"/>
    </row>
    <row r="5" spans="1:8" ht="27.6" customHeight="1" thickBot="1" x14ac:dyDescent="0.3">
      <c r="A5" s="2"/>
      <c r="B5" s="163" t="s">
        <v>19</v>
      </c>
      <c r="C5" s="164"/>
      <c r="D5" s="164"/>
      <c r="E5" s="164"/>
      <c r="F5" s="164"/>
      <c r="G5" s="164"/>
      <c r="H5" s="165"/>
    </row>
    <row r="6" spans="1:8" ht="36" customHeight="1" thickBot="1" x14ac:dyDescent="0.3">
      <c r="A6" s="2"/>
      <c r="B6" s="300" t="s">
        <v>154</v>
      </c>
      <c r="C6" s="301"/>
      <c r="D6" s="301"/>
      <c r="E6" s="301"/>
      <c r="F6" s="301"/>
      <c r="G6" s="301"/>
      <c r="H6" s="302"/>
    </row>
    <row r="7" spans="1:8" ht="33.6" customHeight="1" thickBot="1" x14ac:dyDescent="0.3">
      <c r="A7" s="2"/>
      <c r="B7" s="257" t="s">
        <v>7</v>
      </c>
      <c r="C7" s="258"/>
      <c r="D7" s="258"/>
      <c r="E7" s="258"/>
      <c r="F7" s="258"/>
      <c r="G7" s="258"/>
      <c r="H7" s="259"/>
    </row>
    <row r="8" spans="1:8" ht="94.7" customHeight="1" thickBot="1" x14ac:dyDescent="0.3">
      <c r="A8" s="5"/>
      <c r="B8" s="314" t="s">
        <v>101</v>
      </c>
      <c r="C8" s="315"/>
      <c r="D8" s="315"/>
      <c r="E8" s="315"/>
      <c r="F8" s="315"/>
      <c r="G8" s="316"/>
      <c r="H8" s="317"/>
    </row>
    <row r="9" spans="1:8" ht="36" customHeight="1" thickBot="1" x14ac:dyDescent="0.3">
      <c r="A9" s="13"/>
      <c r="B9" s="257" t="s">
        <v>8</v>
      </c>
      <c r="C9" s="258"/>
      <c r="D9" s="258"/>
      <c r="E9" s="258"/>
      <c r="F9" s="258"/>
      <c r="G9" s="258"/>
      <c r="H9" s="259"/>
    </row>
    <row r="10" spans="1:8" ht="34.15" customHeight="1" x14ac:dyDescent="0.25">
      <c r="A10" s="13"/>
      <c r="B10" s="38" t="s">
        <v>34</v>
      </c>
      <c r="C10" s="305" t="str">
        <f>+B2</f>
        <v>EMPRESA DE LICORES DE CUNDINAMARCA</v>
      </c>
      <c r="D10" s="262"/>
      <c r="E10" s="262"/>
      <c r="F10" s="262"/>
      <c r="G10" s="15" t="s">
        <v>9</v>
      </c>
      <c r="H10" s="61" t="str">
        <f>+'G1. COND ADIC. TRDMC'!H10</f>
        <v>899.999.084-8</v>
      </c>
    </row>
    <row r="11" spans="1:8" ht="34.15" customHeight="1" x14ac:dyDescent="0.25">
      <c r="A11" s="13"/>
      <c r="B11" s="33" t="s">
        <v>35</v>
      </c>
      <c r="C11" s="306" t="str">
        <f>+C10</f>
        <v>EMPRESA DE LICORES DE CUNDINAMARCA</v>
      </c>
      <c r="D11" s="307"/>
      <c r="E11" s="307"/>
      <c r="F11" s="307"/>
      <c r="G11" s="16" t="s">
        <v>9</v>
      </c>
      <c r="H11" s="62" t="str">
        <f>+H10</f>
        <v>899.999.084-8</v>
      </c>
    </row>
    <row r="12" spans="1:8" ht="38.450000000000003" customHeight="1" thickBot="1" x14ac:dyDescent="0.3">
      <c r="A12" s="13"/>
      <c r="B12" s="33" t="s">
        <v>36</v>
      </c>
      <c r="C12" s="306" t="str">
        <f>+C10</f>
        <v>EMPRESA DE LICORES DE CUNDINAMARCA</v>
      </c>
      <c r="D12" s="307"/>
      <c r="E12" s="307"/>
      <c r="F12" s="307"/>
      <c r="G12" s="17" t="s">
        <v>9</v>
      </c>
      <c r="H12" s="63" t="str">
        <f>+H10</f>
        <v>899.999.084-8</v>
      </c>
    </row>
    <row r="13" spans="1:8" ht="38.450000000000003" customHeight="1" thickBot="1" x14ac:dyDescent="0.3">
      <c r="A13" s="13"/>
      <c r="B13" s="46" t="s">
        <v>40</v>
      </c>
      <c r="C13" s="290" t="s">
        <v>163</v>
      </c>
      <c r="D13" s="260"/>
      <c r="E13" s="260"/>
      <c r="F13" s="260"/>
      <c r="G13" s="260"/>
      <c r="H13" s="261"/>
    </row>
    <row r="14" spans="1:8" ht="33" customHeight="1" thickBot="1" x14ac:dyDescent="0.3">
      <c r="A14" s="13"/>
      <c r="B14" s="257" t="s">
        <v>10</v>
      </c>
      <c r="C14" s="258"/>
      <c r="D14" s="258"/>
      <c r="E14" s="258"/>
      <c r="F14" s="258"/>
      <c r="G14" s="258"/>
      <c r="H14" s="259"/>
    </row>
    <row r="15" spans="1:8" ht="51.6" customHeight="1" thickBot="1" x14ac:dyDescent="0.3">
      <c r="A15" s="330" t="s">
        <v>97</v>
      </c>
      <c r="B15" s="280" t="s">
        <v>11</v>
      </c>
      <c r="C15" s="281"/>
      <c r="D15" s="282"/>
      <c r="E15" s="18" t="s">
        <v>12</v>
      </c>
      <c r="F15" s="19" t="s">
        <v>13</v>
      </c>
      <c r="G15" s="58" t="s">
        <v>14</v>
      </c>
      <c r="H15" s="20" t="s">
        <v>15</v>
      </c>
    </row>
    <row r="16" spans="1:8" ht="135.75" customHeight="1" x14ac:dyDescent="0.25">
      <c r="A16" s="331"/>
      <c r="B16" s="323" t="s">
        <v>170</v>
      </c>
      <c r="C16" s="324"/>
      <c r="D16" s="88" t="s">
        <v>20</v>
      </c>
      <c r="E16" s="283" t="s">
        <v>50</v>
      </c>
      <c r="F16" s="271">
        <f>+D20</f>
        <v>5</v>
      </c>
      <c r="G16" s="318"/>
      <c r="H16" s="311"/>
    </row>
    <row r="17" spans="1:8" ht="28.5" customHeight="1" x14ac:dyDescent="0.25">
      <c r="A17" s="331"/>
      <c r="B17" s="288" t="s">
        <v>51</v>
      </c>
      <c r="C17" s="289"/>
      <c r="D17" s="84">
        <v>0.5</v>
      </c>
      <c r="E17" s="284"/>
      <c r="F17" s="272"/>
      <c r="G17" s="303"/>
      <c r="H17" s="312"/>
    </row>
    <row r="18" spans="1:8" ht="28.5" customHeight="1" x14ac:dyDescent="0.25">
      <c r="A18" s="331"/>
      <c r="B18" s="321" t="s">
        <v>52</v>
      </c>
      <c r="C18" s="322"/>
      <c r="D18" s="84">
        <v>1.5</v>
      </c>
      <c r="E18" s="284"/>
      <c r="F18" s="272"/>
      <c r="G18" s="303"/>
      <c r="H18" s="312"/>
    </row>
    <row r="19" spans="1:8" ht="28.5" customHeight="1" x14ac:dyDescent="0.25">
      <c r="A19" s="331"/>
      <c r="B19" s="321" t="s">
        <v>53</v>
      </c>
      <c r="C19" s="322"/>
      <c r="D19" s="84">
        <v>3.5</v>
      </c>
      <c r="E19" s="284"/>
      <c r="F19" s="272"/>
      <c r="G19" s="303"/>
      <c r="H19" s="312"/>
    </row>
    <row r="20" spans="1:8" ht="28.5" customHeight="1" thickBot="1" x14ac:dyDescent="0.3">
      <c r="A20" s="331"/>
      <c r="B20" s="319" t="s">
        <v>54</v>
      </c>
      <c r="C20" s="320"/>
      <c r="D20" s="85">
        <v>5</v>
      </c>
      <c r="E20" s="285"/>
      <c r="F20" s="273"/>
      <c r="G20" s="304"/>
      <c r="H20" s="313"/>
    </row>
    <row r="21" spans="1:8" ht="142.5" customHeight="1" x14ac:dyDescent="0.25">
      <c r="A21" s="331"/>
      <c r="B21" s="252" t="s">
        <v>82</v>
      </c>
      <c r="C21" s="253"/>
      <c r="D21" s="83" t="s">
        <v>20</v>
      </c>
      <c r="E21" s="283" t="s">
        <v>71</v>
      </c>
      <c r="F21" s="271">
        <v>1.5</v>
      </c>
      <c r="G21" s="308"/>
      <c r="H21" s="311"/>
    </row>
    <row r="22" spans="1:8" ht="28.5" customHeight="1" x14ac:dyDescent="0.25">
      <c r="A22" s="331"/>
      <c r="B22" s="286" t="s">
        <v>98</v>
      </c>
      <c r="C22" s="287"/>
      <c r="D22" s="39" t="s">
        <v>85</v>
      </c>
      <c r="E22" s="284"/>
      <c r="F22" s="272"/>
      <c r="G22" s="309"/>
      <c r="H22" s="312"/>
    </row>
    <row r="23" spans="1:8" ht="28.5" customHeight="1" x14ac:dyDescent="0.25">
      <c r="A23" s="331"/>
      <c r="B23" s="288" t="s">
        <v>99</v>
      </c>
      <c r="C23" s="289"/>
      <c r="D23" s="86" t="s">
        <v>83</v>
      </c>
      <c r="E23" s="284"/>
      <c r="F23" s="272"/>
      <c r="G23" s="309"/>
      <c r="H23" s="312"/>
    </row>
    <row r="24" spans="1:8" ht="28.5" customHeight="1" thickBot="1" x14ac:dyDescent="0.3">
      <c r="A24" s="331"/>
      <c r="B24" s="288" t="s">
        <v>100</v>
      </c>
      <c r="C24" s="289"/>
      <c r="D24" s="87" t="s">
        <v>84</v>
      </c>
      <c r="E24" s="285"/>
      <c r="F24" s="273"/>
      <c r="G24" s="310"/>
      <c r="H24" s="313"/>
    </row>
    <row r="25" spans="1:8" ht="126.75" customHeight="1" x14ac:dyDescent="0.25">
      <c r="A25" s="331"/>
      <c r="B25" s="326" t="s">
        <v>86</v>
      </c>
      <c r="C25" s="327"/>
      <c r="D25" s="83" t="s">
        <v>20</v>
      </c>
      <c r="E25" s="284" t="s">
        <v>67</v>
      </c>
      <c r="F25" s="272">
        <f>+D28</f>
        <v>2.5</v>
      </c>
      <c r="G25" s="303"/>
      <c r="H25" s="312"/>
    </row>
    <row r="26" spans="1:8" ht="25.5" customHeight="1" x14ac:dyDescent="0.25">
      <c r="A26" s="331"/>
      <c r="B26" s="286" t="s">
        <v>45</v>
      </c>
      <c r="C26" s="287"/>
      <c r="D26" s="89">
        <v>1</v>
      </c>
      <c r="E26" s="284"/>
      <c r="F26" s="272"/>
      <c r="G26" s="303"/>
      <c r="H26" s="312"/>
    </row>
    <row r="27" spans="1:8" ht="25.5" customHeight="1" x14ac:dyDescent="0.25">
      <c r="A27" s="331"/>
      <c r="B27" s="288" t="s">
        <v>46</v>
      </c>
      <c r="C27" s="289"/>
      <c r="D27" s="84">
        <v>1.5</v>
      </c>
      <c r="E27" s="284"/>
      <c r="F27" s="272"/>
      <c r="G27" s="303"/>
      <c r="H27" s="312"/>
    </row>
    <row r="28" spans="1:8" ht="25.5" customHeight="1" thickBot="1" x14ac:dyDescent="0.3">
      <c r="A28" s="331"/>
      <c r="B28" s="328" t="s">
        <v>47</v>
      </c>
      <c r="C28" s="329"/>
      <c r="D28" s="85">
        <v>2.5</v>
      </c>
      <c r="E28" s="285"/>
      <c r="F28" s="273"/>
      <c r="G28" s="304"/>
      <c r="H28" s="313"/>
    </row>
    <row r="29" spans="1:8" ht="69" customHeight="1" thickBot="1" x14ac:dyDescent="0.3">
      <c r="A29" s="331"/>
      <c r="B29" s="247" t="s">
        <v>74</v>
      </c>
      <c r="C29" s="325"/>
      <c r="D29" s="248"/>
      <c r="E29" s="22" t="s">
        <v>79</v>
      </c>
      <c r="F29" s="23">
        <v>1</v>
      </c>
      <c r="G29" s="59"/>
      <c r="H29" s="70"/>
    </row>
    <row r="30" spans="1:8" ht="40.9" customHeight="1" thickBot="1" x14ac:dyDescent="0.3">
      <c r="A30" s="5"/>
      <c r="B30" s="249" t="s">
        <v>17</v>
      </c>
      <c r="C30" s="250"/>
      <c r="D30" s="250"/>
      <c r="E30" s="251"/>
      <c r="F30" s="23">
        <f>SUM(F16:F29)</f>
        <v>10</v>
      </c>
      <c r="G30" s="57" t="s">
        <v>18</v>
      </c>
      <c r="H30" s="71">
        <f>SUM(H16:H29)</f>
        <v>0</v>
      </c>
    </row>
    <row r="31" spans="1:8" ht="17.25" x14ac:dyDescent="0.25">
      <c r="A31" s="5"/>
      <c r="B31" s="24" t="s">
        <v>6</v>
      </c>
      <c r="C31" s="5"/>
      <c r="D31" s="5"/>
      <c r="E31" s="25"/>
      <c r="F31" s="25"/>
      <c r="G31" s="26"/>
      <c r="H31" s="76" t="str">
        <f>+'METODOLOGÍA DE EVALUACIÓN'!G11</f>
        <v>VERSIÓN: MAYO 2024</v>
      </c>
    </row>
    <row r="32" spans="1:8" ht="17.25" x14ac:dyDescent="0.25">
      <c r="A32" s="5"/>
      <c r="B32" s="24"/>
      <c r="C32" s="5"/>
      <c r="D32" s="5"/>
      <c r="E32" s="5"/>
      <c r="F32" s="25"/>
      <c r="G32" s="25"/>
      <c r="H32" s="21"/>
    </row>
  </sheetData>
  <mergeCells count="41">
    <mergeCell ref="F25:F28"/>
    <mergeCell ref="B26:C26"/>
    <mergeCell ref="B27:C27"/>
    <mergeCell ref="B28:C28"/>
    <mergeCell ref="A15:A29"/>
    <mergeCell ref="B22:C22"/>
    <mergeCell ref="B23:C23"/>
    <mergeCell ref="B24:C24"/>
    <mergeCell ref="E21:E24"/>
    <mergeCell ref="B15:D15"/>
    <mergeCell ref="B30:E30"/>
    <mergeCell ref="B20:C20"/>
    <mergeCell ref="E16:E20"/>
    <mergeCell ref="B17:C17"/>
    <mergeCell ref="B18:C18"/>
    <mergeCell ref="B19:C19"/>
    <mergeCell ref="B16:C16"/>
    <mergeCell ref="B29:D29"/>
    <mergeCell ref="B25:C25"/>
    <mergeCell ref="E25:E28"/>
    <mergeCell ref="H16:H20"/>
    <mergeCell ref="B8:H8"/>
    <mergeCell ref="B9:H9"/>
    <mergeCell ref="B14:H14"/>
    <mergeCell ref="G16:G20"/>
    <mergeCell ref="G25:G28"/>
    <mergeCell ref="C13:H13"/>
    <mergeCell ref="B7:H7"/>
    <mergeCell ref="B2:H2"/>
    <mergeCell ref="B4:H4"/>
    <mergeCell ref="B5:H5"/>
    <mergeCell ref="B6:H6"/>
    <mergeCell ref="C10:F10"/>
    <mergeCell ref="C11:F11"/>
    <mergeCell ref="C12:F12"/>
    <mergeCell ref="G21:G24"/>
    <mergeCell ref="H21:H24"/>
    <mergeCell ref="B21:C21"/>
    <mergeCell ref="F21:F24"/>
    <mergeCell ref="F16:F20"/>
    <mergeCell ref="H25:H28"/>
  </mergeCells>
  <pageMargins left="0.7" right="0.7" top="0.75" bottom="0.75" header="0.3" footer="0.3"/>
  <pageSetup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49"/>
  <sheetViews>
    <sheetView showGridLines="0" topLeftCell="A40" zoomScale="90" zoomScaleNormal="90" zoomScaleSheetLayoutView="83" workbookViewId="0">
      <selection activeCell="B29" sqref="B29:D29"/>
    </sheetView>
  </sheetViews>
  <sheetFormatPr baseColWidth="10" defaultRowHeight="15" x14ac:dyDescent="0.25"/>
  <cols>
    <col min="1" max="1" width="7.85546875" customWidth="1"/>
    <col min="2" max="2" width="16" customWidth="1"/>
    <col min="3" max="3" width="52.85546875" customWidth="1"/>
    <col min="4" max="4" width="15" customWidth="1"/>
    <col min="5" max="5" width="33.28515625" customWidth="1"/>
    <col min="6" max="6" width="18.42578125" customWidth="1"/>
    <col min="7" max="7" width="29.5703125" customWidth="1"/>
    <col min="8" max="8" width="26.7109375" customWidth="1"/>
  </cols>
  <sheetData>
    <row r="1" spans="1:8" ht="15.75" thickBot="1" x14ac:dyDescent="0.3"/>
    <row r="2" spans="1:8" ht="42" customHeight="1" x14ac:dyDescent="0.25">
      <c r="A2" s="2"/>
      <c r="B2" s="268" t="str">
        <f>+'METODOLOGÍA DE EVALUACIÓN'!B2:G2</f>
        <v>EMPRESA DE LICORES DE CUNDINAMARCA</v>
      </c>
      <c r="C2" s="269"/>
      <c r="D2" s="269"/>
      <c r="E2" s="269"/>
      <c r="F2" s="269"/>
      <c r="G2" s="269"/>
      <c r="H2" s="270"/>
    </row>
    <row r="3" spans="1:8" ht="15" customHeight="1" x14ac:dyDescent="0.25">
      <c r="A3" s="2"/>
      <c r="B3" s="10"/>
      <c r="C3" s="11"/>
      <c r="D3" s="11"/>
      <c r="E3" s="11"/>
      <c r="F3" s="11"/>
      <c r="G3" s="11"/>
      <c r="H3" s="12"/>
    </row>
    <row r="4" spans="1:8" ht="23.45" customHeight="1" x14ac:dyDescent="0.25">
      <c r="A4" s="2"/>
      <c r="B4" s="291" t="s">
        <v>169</v>
      </c>
      <c r="C4" s="292"/>
      <c r="D4" s="292"/>
      <c r="E4" s="292"/>
      <c r="F4" s="292"/>
      <c r="G4" s="292"/>
      <c r="H4" s="293"/>
    </row>
    <row r="5" spans="1:8" ht="29.45" customHeight="1" thickBot="1" x14ac:dyDescent="0.3">
      <c r="A5" s="2"/>
      <c r="B5" s="163" t="s">
        <v>19</v>
      </c>
      <c r="C5" s="164"/>
      <c r="D5" s="164"/>
      <c r="E5" s="164"/>
      <c r="F5" s="164"/>
      <c r="G5" s="164"/>
      <c r="H5" s="165"/>
    </row>
    <row r="6" spans="1:8" ht="36.6" customHeight="1" thickBot="1" x14ac:dyDescent="0.3">
      <c r="A6" s="2"/>
      <c r="B6" s="350" t="s">
        <v>155</v>
      </c>
      <c r="C6" s="351"/>
      <c r="D6" s="351"/>
      <c r="E6" s="351"/>
      <c r="F6" s="351"/>
      <c r="G6" s="351"/>
      <c r="H6" s="352"/>
    </row>
    <row r="7" spans="1:8" ht="33" customHeight="1" thickBot="1" x14ac:dyDescent="0.3">
      <c r="A7" s="2"/>
      <c r="B7" s="257" t="s">
        <v>7</v>
      </c>
      <c r="C7" s="258"/>
      <c r="D7" s="258"/>
      <c r="E7" s="258"/>
      <c r="F7" s="258"/>
      <c r="G7" s="258"/>
      <c r="H7" s="259"/>
    </row>
    <row r="8" spans="1:8" ht="125.45" customHeight="1" thickBot="1" x14ac:dyDescent="0.3">
      <c r="A8" s="5"/>
      <c r="B8" s="314" t="s">
        <v>102</v>
      </c>
      <c r="C8" s="315"/>
      <c r="D8" s="315"/>
      <c r="E8" s="315"/>
      <c r="F8" s="315"/>
      <c r="G8" s="316"/>
      <c r="H8" s="317"/>
    </row>
    <row r="9" spans="1:8" ht="33" customHeight="1" thickBot="1" x14ac:dyDescent="0.3">
      <c r="A9" s="13"/>
      <c r="B9" s="257" t="s">
        <v>8</v>
      </c>
      <c r="C9" s="258"/>
      <c r="D9" s="258"/>
      <c r="E9" s="258"/>
      <c r="F9" s="258"/>
      <c r="G9" s="258"/>
      <c r="H9" s="259"/>
    </row>
    <row r="10" spans="1:8" ht="33" customHeight="1" x14ac:dyDescent="0.25">
      <c r="A10" s="13"/>
      <c r="B10" s="35" t="s">
        <v>29</v>
      </c>
      <c r="C10" s="356" t="str">
        <f>+B2</f>
        <v>EMPRESA DE LICORES DE CUNDINAMARCA</v>
      </c>
      <c r="D10" s="357"/>
      <c r="E10" s="357"/>
      <c r="F10" s="358"/>
      <c r="G10" s="50" t="s">
        <v>9</v>
      </c>
      <c r="H10" s="65" t="str">
        <f>+'G1. COND ADIC. TRDMC'!H10</f>
        <v>899.999.084-8</v>
      </c>
    </row>
    <row r="11" spans="1:8" ht="33" customHeight="1" x14ac:dyDescent="0.25">
      <c r="A11" s="13"/>
      <c r="B11" s="34" t="s">
        <v>30</v>
      </c>
      <c r="C11" s="359" t="str">
        <f>+C10</f>
        <v>EMPRESA DE LICORES DE CUNDINAMARCA</v>
      </c>
      <c r="D11" s="360"/>
      <c r="E11" s="360"/>
      <c r="F11" s="361"/>
      <c r="G11" s="51" t="s">
        <v>9</v>
      </c>
      <c r="H11" s="66" t="str">
        <f>+H10</f>
        <v>899.999.084-8</v>
      </c>
    </row>
    <row r="12" spans="1:8" ht="35.450000000000003" customHeight="1" thickBot="1" x14ac:dyDescent="0.3">
      <c r="A12" s="13"/>
      <c r="B12" s="48" t="s">
        <v>31</v>
      </c>
      <c r="C12" s="362" t="s">
        <v>32</v>
      </c>
      <c r="D12" s="363"/>
      <c r="E12" s="363"/>
      <c r="F12" s="364"/>
      <c r="G12" s="52"/>
      <c r="H12" s="64"/>
    </row>
    <row r="13" spans="1:8" ht="35.450000000000003" customHeight="1" thickBot="1" x14ac:dyDescent="0.3">
      <c r="A13" s="13"/>
      <c r="B13" s="47" t="s">
        <v>40</v>
      </c>
      <c r="C13" s="353" t="s">
        <v>163</v>
      </c>
      <c r="D13" s="354"/>
      <c r="E13" s="354"/>
      <c r="F13" s="354"/>
      <c r="G13" s="354"/>
      <c r="H13" s="355"/>
    </row>
    <row r="14" spans="1:8" ht="38.450000000000003" customHeight="1" thickBot="1" x14ac:dyDescent="0.3">
      <c r="A14" s="13"/>
      <c r="B14" s="257" t="s">
        <v>10</v>
      </c>
      <c r="C14" s="258"/>
      <c r="D14" s="258"/>
      <c r="E14" s="258"/>
      <c r="F14" s="258"/>
      <c r="G14" s="258"/>
      <c r="H14" s="259"/>
    </row>
    <row r="15" spans="1:8" ht="51.6" customHeight="1" thickBot="1" x14ac:dyDescent="0.3">
      <c r="A15" s="330">
        <v>45383</v>
      </c>
      <c r="B15" s="280" t="s">
        <v>11</v>
      </c>
      <c r="C15" s="281"/>
      <c r="D15" s="281"/>
      <c r="E15" s="18" t="s">
        <v>12</v>
      </c>
      <c r="F15" s="19" t="s">
        <v>13</v>
      </c>
      <c r="G15" s="58" t="s">
        <v>14</v>
      </c>
      <c r="H15" s="20" t="s">
        <v>15</v>
      </c>
    </row>
    <row r="16" spans="1:8" ht="136.5" customHeight="1" x14ac:dyDescent="0.25">
      <c r="A16" s="331"/>
      <c r="B16" s="323" t="s">
        <v>171</v>
      </c>
      <c r="C16" s="324"/>
      <c r="D16" s="91" t="s">
        <v>20</v>
      </c>
      <c r="E16" s="283" t="s">
        <v>44</v>
      </c>
      <c r="F16" s="271">
        <f>+D19</f>
        <v>2</v>
      </c>
      <c r="G16" s="318"/>
      <c r="H16" s="311"/>
    </row>
    <row r="17" spans="1:8" ht="28.5" customHeight="1" x14ac:dyDescent="0.25">
      <c r="A17" s="331"/>
      <c r="B17" s="288" t="s">
        <v>103</v>
      </c>
      <c r="C17" s="289"/>
      <c r="D17" s="92">
        <v>1</v>
      </c>
      <c r="E17" s="284"/>
      <c r="F17" s="272"/>
      <c r="G17" s="303"/>
      <c r="H17" s="312"/>
    </row>
    <row r="18" spans="1:8" ht="28.5" customHeight="1" x14ac:dyDescent="0.25">
      <c r="A18" s="331"/>
      <c r="B18" s="321" t="s">
        <v>104</v>
      </c>
      <c r="C18" s="322"/>
      <c r="D18" s="92">
        <v>1.5</v>
      </c>
      <c r="E18" s="284"/>
      <c r="F18" s="272"/>
      <c r="G18" s="303"/>
      <c r="H18" s="312"/>
    </row>
    <row r="19" spans="1:8" ht="28.5" customHeight="1" thickBot="1" x14ac:dyDescent="0.3">
      <c r="A19" s="331"/>
      <c r="B19" s="321" t="s">
        <v>105</v>
      </c>
      <c r="C19" s="322"/>
      <c r="D19" s="93">
        <v>2</v>
      </c>
      <c r="E19" s="284"/>
      <c r="F19" s="273"/>
      <c r="G19" s="304"/>
      <c r="H19" s="312"/>
    </row>
    <row r="20" spans="1:8" ht="127.5" customHeight="1" x14ac:dyDescent="0.25">
      <c r="A20" s="331"/>
      <c r="B20" s="339" t="s">
        <v>172</v>
      </c>
      <c r="C20" s="340"/>
      <c r="D20" s="340"/>
      <c r="E20" s="106" t="s">
        <v>87</v>
      </c>
      <c r="F20" s="110"/>
      <c r="G20" s="90"/>
      <c r="H20" s="72"/>
    </row>
    <row r="21" spans="1:8" ht="33" customHeight="1" x14ac:dyDescent="0.25">
      <c r="A21" s="331"/>
      <c r="B21" s="335" t="s">
        <v>106</v>
      </c>
      <c r="C21" s="336"/>
      <c r="D21" s="107" t="s">
        <v>20</v>
      </c>
      <c r="E21" s="336" t="s">
        <v>112</v>
      </c>
      <c r="F21" s="337">
        <f>+D24</f>
        <v>1.5</v>
      </c>
      <c r="G21" s="80"/>
      <c r="H21" s="79"/>
    </row>
    <row r="22" spans="1:8" ht="30" customHeight="1" x14ac:dyDescent="0.25">
      <c r="A22" s="331"/>
      <c r="B22" s="341" t="s">
        <v>107</v>
      </c>
      <c r="C22" s="342"/>
      <c r="D22" s="107">
        <v>0.5</v>
      </c>
      <c r="E22" s="336"/>
      <c r="F22" s="337"/>
      <c r="G22" s="80"/>
      <c r="H22" s="79"/>
    </row>
    <row r="23" spans="1:8" ht="30" customHeight="1" x14ac:dyDescent="0.25">
      <c r="A23" s="331"/>
      <c r="B23" s="366" t="s">
        <v>108</v>
      </c>
      <c r="C23" s="367"/>
      <c r="D23" s="108">
        <v>1</v>
      </c>
      <c r="E23" s="336"/>
      <c r="F23" s="337"/>
      <c r="G23" s="80"/>
      <c r="H23" s="79"/>
    </row>
    <row r="24" spans="1:8" ht="30" customHeight="1" x14ac:dyDescent="0.25">
      <c r="A24" s="331"/>
      <c r="B24" s="366" t="s">
        <v>109</v>
      </c>
      <c r="C24" s="367"/>
      <c r="D24" s="108">
        <v>1.5</v>
      </c>
      <c r="E24" s="336"/>
      <c r="F24" s="337"/>
      <c r="G24" s="80"/>
      <c r="H24" s="79"/>
    </row>
    <row r="25" spans="1:8" ht="32.25" customHeight="1" x14ac:dyDescent="0.25">
      <c r="A25" s="331"/>
      <c r="B25" s="335" t="s">
        <v>176</v>
      </c>
      <c r="C25" s="336"/>
      <c r="D25" s="107" t="s">
        <v>20</v>
      </c>
      <c r="E25" s="336" t="s">
        <v>173</v>
      </c>
      <c r="F25" s="337">
        <f>+D28</f>
        <v>1.5</v>
      </c>
      <c r="G25" s="80"/>
      <c r="H25" s="79"/>
    </row>
    <row r="26" spans="1:8" ht="26.25" customHeight="1" x14ac:dyDescent="0.25">
      <c r="A26" s="331"/>
      <c r="B26" s="341" t="s">
        <v>110</v>
      </c>
      <c r="C26" s="342"/>
      <c r="D26" s="107">
        <v>0.5</v>
      </c>
      <c r="E26" s="336"/>
      <c r="F26" s="337"/>
      <c r="G26" s="80"/>
      <c r="H26" s="79"/>
    </row>
    <row r="27" spans="1:8" ht="26.25" customHeight="1" x14ac:dyDescent="0.25">
      <c r="A27" s="331"/>
      <c r="B27" s="366" t="s">
        <v>111</v>
      </c>
      <c r="C27" s="367"/>
      <c r="D27" s="108">
        <v>1</v>
      </c>
      <c r="E27" s="336"/>
      <c r="F27" s="337"/>
      <c r="G27" s="80"/>
      <c r="H27" s="79"/>
    </row>
    <row r="28" spans="1:8" ht="26.25" customHeight="1" thickBot="1" x14ac:dyDescent="0.3">
      <c r="A28" s="331"/>
      <c r="B28" s="343" t="s">
        <v>60</v>
      </c>
      <c r="C28" s="344"/>
      <c r="D28" s="109">
        <v>1.5</v>
      </c>
      <c r="E28" s="365"/>
      <c r="F28" s="338"/>
      <c r="G28" s="80"/>
      <c r="H28" s="79"/>
    </row>
    <row r="29" spans="1:8" ht="144" customHeight="1" thickBot="1" x14ac:dyDescent="0.3">
      <c r="A29" s="331"/>
      <c r="B29" s="371" t="s">
        <v>174</v>
      </c>
      <c r="C29" s="372"/>
      <c r="D29" s="373"/>
      <c r="E29" s="106" t="s">
        <v>87</v>
      </c>
      <c r="F29" s="104" t="s">
        <v>97</v>
      </c>
      <c r="G29" s="274"/>
      <c r="H29" s="311"/>
    </row>
    <row r="30" spans="1:8" ht="27.6" customHeight="1" x14ac:dyDescent="0.25">
      <c r="A30" s="331"/>
      <c r="B30" s="335" t="s">
        <v>106</v>
      </c>
      <c r="C30" s="336"/>
      <c r="D30" s="40" t="s">
        <v>20</v>
      </c>
      <c r="E30" s="336" t="s">
        <v>117</v>
      </c>
      <c r="F30" s="368">
        <f>+D33</f>
        <v>1</v>
      </c>
      <c r="G30" s="275"/>
      <c r="H30" s="312"/>
    </row>
    <row r="31" spans="1:8" ht="27.6" customHeight="1" x14ac:dyDescent="0.25">
      <c r="A31" s="331"/>
      <c r="B31" s="341" t="s">
        <v>114</v>
      </c>
      <c r="C31" s="342"/>
      <c r="D31" s="40">
        <v>0.25</v>
      </c>
      <c r="E31" s="336"/>
      <c r="F31" s="369"/>
      <c r="G31" s="275"/>
      <c r="H31" s="312"/>
    </row>
    <row r="32" spans="1:8" ht="27.6" customHeight="1" x14ac:dyDescent="0.25">
      <c r="A32" s="331"/>
      <c r="B32" s="366" t="s">
        <v>115</v>
      </c>
      <c r="C32" s="367"/>
      <c r="D32" s="84">
        <v>0.5</v>
      </c>
      <c r="E32" s="336"/>
      <c r="F32" s="369"/>
      <c r="G32" s="275"/>
      <c r="H32" s="312"/>
    </row>
    <row r="33" spans="1:8" ht="27.6" customHeight="1" x14ac:dyDescent="0.25">
      <c r="A33" s="331"/>
      <c r="B33" s="366" t="s">
        <v>116</v>
      </c>
      <c r="C33" s="367"/>
      <c r="D33" s="84">
        <v>1</v>
      </c>
      <c r="E33" s="336"/>
      <c r="F33" s="369"/>
      <c r="G33" s="275"/>
      <c r="H33" s="312"/>
    </row>
    <row r="34" spans="1:8" ht="37.15" customHeight="1" x14ac:dyDescent="0.25">
      <c r="A34" s="331"/>
      <c r="B34" s="335" t="s">
        <v>176</v>
      </c>
      <c r="C34" s="336"/>
      <c r="D34" s="40" t="s">
        <v>20</v>
      </c>
      <c r="E34" s="336" t="s">
        <v>175</v>
      </c>
      <c r="F34" s="369">
        <f>+D37</f>
        <v>1</v>
      </c>
      <c r="G34" s="275"/>
      <c r="H34" s="312"/>
    </row>
    <row r="35" spans="1:8" ht="24" customHeight="1" x14ac:dyDescent="0.25">
      <c r="A35" s="331"/>
      <c r="B35" s="341" t="s">
        <v>114</v>
      </c>
      <c r="C35" s="342"/>
      <c r="D35" s="40">
        <v>0.25</v>
      </c>
      <c r="E35" s="336"/>
      <c r="F35" s="369"/>
      <c r="G35" s="275"/>
      <c r="H35" s="312"/>
    </row>
    <row r="36" spans="1:8" ht="24" customHeight="1" x14ac:dyDescent="0.25">
      <c r="A36" s="331"/>
      <c r="B36" s="366" t="s">
        <v>118</v>
      </c>
      <c r="C36" s="367"/>
      <c r="D36" s="84">
        <v>0.5</v>
      </c>
      <c r="E36" s="336"/>
      <c r="F36" s="369"/>
      <c r="G36" s="275"/>
      <c r="H36" s="312"/>
    </row>
    <row r="37" spans="1:8" ht="24" customHeight="1" thickBot="1" x14ac:dyDescent="0.3">
      <c r="A37" s="331"/>
      <c r="B37" s="343" t="s">
        <v>113</v>
      </c>
      <c r="C37" s="344"/>
      <c r="D37" s="84">
        <v>1</v>
      </c>
      <c r="E37" s="365"/>
      <c r="F37" s="370"/>
      <c r="G37" s="276"/>
      <c r="H37" s="313"/>
    </row>
    <row r="38" spans="1:8" ht="145.5" customHeight="1" x14ac:dyDescent="0.25">
      <c r="A38" s="331"/>
      <c r="B38" s="252" t="s">
        <v>82</v>
      </c>
      <c r="C38" s="253"/>
      <c r="D38" s="83" t="s">
        <v>20</v>
      </c>
      <c r="E38" s="284" t="s">
        <v>71</v>
      </c>
      <c r="F38" s="271">
        <f>+D41</f>
        <v>1</v>
      </c>
      <c r="G38" s="274"/>
      <c r="H38" s="311"/>
    </row>
    <row r="39" spans="1:8" ht="27.95" customHeight="1" x14ac:dyDescent="0.25">
      <c r="A39" s="331"/>
      <c r="B39" s="286" t="s">
        <v>98</v>
      </c>
      <c r="C39" s="287"/>
      <c r="D39" s="84">
        <v>0.25</v>
      </c>
      <c r="E39" s="284"/>
      <c r="F39" s="272"/>
      <c r="G39" s="275"/>
      <c r="H39" s="312"/>
    </row>
    <row r="40" spans="1:8" ht="27.95" customHeight="1" x14ac:dyDescent="0.25">
      <c r="A40" s="331"/>
      <c r="B40" s="288" t="s">
        <v>99</v>
      </c>
      <c r="C40" s="289"/>
      <c r="D40" s="84">
        <v>0.5</v>
      </c>
      <c r="E40" s="284"/>
      <c r="F40" s="272"/>
      <c r="G40" s="275"/>
      <c r="H40" s="312"/>
    </row>
    <row r="41" spans="1:8" ht="27.95" customHeight="1" thickBot="1" x14ac:dyDescent="0.3">
      <c r="A41" s="331"/>
      <c r="B41" s="288" t="s">
        <v>100</v>
      </c>
      <c r="C41" s="289"/>
      <c r="D41" s="85">
        <v>1</v>
      </c>
      <c r="E41" s="285"/>
      <c r="F41" s="273"/>
      <c r="G41" s="276"/>
      <c r="H41" s="313"/>
    </row>
    <row r="42" spans="1:8" ht="125.25" customHeight="1" x14ac:dyDescent="0.25">
      <c r="A42" s="331"/>
      <c r="B42" s="252" t="s">
        <v>86</v>
      </c>
      <c r="C42" s="253"/>
      <c r="D42" s="94" t="s">
        <v>20</v>
      </c>
      <c r="E42" s="283" t="s">
        <v>67</v>
      </c>
      <c r="F42" s="271">
        <f>+D45</f>
        <v>1</v>
      </c>
      <c r="G42" s="332"/>
      <c r="H42" s="311"/>
    </row>
    <row r="43" spans="1:8" ht="24.75" customHeight="1" x14ac:dyDescent="0.25">
      <c r="A43" s="331"/>
      <c r="B43" s="286" t="s">
        <v>45</v>
      </c>
      <c r="C43" s="347"/>
      <c r="D43" s="40">
        <v>0.25</v>
      </c>
      <c r="E43" s="284"/>
      <c r="F43" s="272"/>
      <c r="G43" s="333"/>
      <c r="H43" s="312"/>
    </row>
    <row r="44" spans="1:8" ht="24.75" customHeight="1" x14ac:dyDescent="0.25">
      <c r="A44" s="331"/>
      <c r="B44" s="288" t="s">
        <v>46</v>
      </c>
      <c r="C44" s="348"/>
      <c r="D44" s="84">
        <v>0.5</v>
      </c>
      <c r="E44" s="284"/>
      <c r="F44" s="272"/>
      <c r="G44" s="333"/>
      <c r="H44" s="312"/>
    </row>
    <row r="45" spans="1:8" ht="24.75" customHeight="1" thickBot="1" x14ac:dyDescent="0.3">
      <c r="A45" s="331"/>
      <c r="B45" s="328" t="s">
        <v>47</v>
      </c>
      <c r="C45" s="349"/>
      <c r="D45" s="37">
        <v>1</v>
      </c>
      <c r="E45" s="285"/>
      <c r="F45" s="273"/>
      <c r="G45" s="334"/>
      <c r="H45" s="313"/>
    </row>
    <row r="46" spans="1:8" ht="69.599999999999994" customHeight="1" thickBot="1" x14ac:dyDescent="0.3">
      <c r="A46" s="331"/>
      <c r="B46" s="345" t="s">
        <v>74</v>
      </c>
      <c r="C46" s="346"/>
      <c r="D46" s="49">
        <v>1</v>
      </c>
      <c r="E46" s="22" t="s">
        <v>79</v>
      </c>
      <c r="F46" s="31">
        <f>+D46</f>
        <v>1</v>
      </c>
      <c r="G46" s="32"/>
      <c r="H46" s="60"/>
    </row>
    <row r="47" spans="1:8" ht="45.6" customHeight="1" thickBot="1" x14ac:dyDescent="0.3">
      <c r="A47" s="331"/>
      <c r="B47" s="249" t="s">
        <v>17</v>
      </c>
      <c r="C47" s="250"/>
      <c r="D47" s="250"/>
      <c r="E47" s="251"/>
      <c r="F47" s="23">
        <f>SUM(F16:F46)</f>
        <v>10</v>
      </c>
      <c r="G47" s="57" t="s">
        <v>18</v>
      </c>
      <c r="H47" s="30">
        <f>SUM(H16:H46)</f>
        <v>0</v>
      </c>
    </row>
    <row r="48" spans="1:8" ht="19.149999999999999" customHeight="1" x14ac:dyDescent="0.25">
      <c r="A48" s="5"/>
      <c r="B48" s="24" t="s">
        <v>6</v>
      </c>
      <c r="C48" s="5"/>
      <c r="D48" s="5"/>
      <c r="E48" s="5"/>
      <c r="F48" s="25"/>
      <c r="G48" s="25"/>
      <c r="H48" s="76" t="str">
        <f>+'METODOLOGÍA DE EVALUACIÓN'!G11</f>
        <v>VERSIÓN: MAYO 2024</v>
      </c>
    </row>
    <row r="49" spans="2:2" x14ac:dyDescent="0.25">
      <c r="B49" s="24"/>
    </row>
  </sheetData>
  <mergeCells count="68">
    <mergeCell ref="E30:E33"/>
    <mergeCell ref="E34:E37"/>
    <mergeCell ref="F30:F33"/>
    <mergeCell ref="F34:F37"/>
    <mergeCell ref="B29:D29"/>
    <mergeCell ref="B34:C34"/>
    <mergeCell ref="B30:C30"/>
    <mergeCell ref="B31:C31"/>
    <mergeCell ref="B32:C32"/>
    <mergeCell ref="B33:C33"/>
    <mergeCell ref="A15:A47"/>
    <mergeCell ref="H38:H41"/>
    <mergeCell ref="G29:G37"/>
    <mergeCell ref="H29:H37"/>
    <mergeCell ref="B41:C41"/>
    <mergeCell ref="E38:E41"/>
    <mergeCell ref="F38:F41"/>
    <mergeCell ref="G38:G41"/>
    <mergeCell ref="B36:C36"/>
    <mergeCell ref="B37:C37"/>
    <mergeCell ref="B38:C38"/>
    <mergeCell ref="B39:C39"/>
    <mergeCell ref="B40:C40"/>
    <mergeCell ref="F21:F24"/>
    <mergeCell ref="B26:C26"/>
    <mergeCell ref="B27:C27"/>
    <mergeCell ref="E21:E24"/>
    <mergeCell ref="E25:E28"/>
    <mergeCell ref="B22:C22"/>
    <mergeCell ref="B23:C23"/>
    <mergeCell ref="B24:C24"/>
    <mergeCell ref="B25:C25"/>
    <mergeCell ref="B15:D15"/>
    <mergeCell ref="B14:H14"/>
    <mergeCell ref="C13:H13"/>
    <mergeCell ref="B8:H8"/>
    <mergeCell ref="B9:H9"/>
    <mergeCell ref="C10:F10"/>
    <mergeCell ref="C11:F11"/>
    <mergeCell ref="C12:F12"/>
    <mergeCell ref="B2:H2"/>
    <mergeCell ref="B4:H4"/>
    <mergeCell ref="B5:H5"/>
    <mergeCell ref="B6:H6"/>
    <mergeCell ref="B7:H7"/>
    <mergeCell ref="B46:C46"/>
    <mergeCell ref="B47:E47"/>
    <mergeCell ref="B42:C42"/>
    <mergeCell ref="E42:E45"/>
    <mergeCell ref="B43:C43"/>
    <mergeCell ref="B44:C44"/>
    <mergeCell ref="B45:C45"/>
    <mergeCell ref="H42:H45"/>
    <mergeCell ref="F42:F45"/>
    <mergeCell ref="G42:G45"/>
    <mergeCell ref="F16:F19"/>
    <mergeCell ref="B16:C16"/>
    <mergeCell ref="E16:E19"/>
    <mergeCell ref="G16:G19"/>
    <mergeCell ref="B18:C18"/>
    <mergeCell ref="B19:C19"/>
    <mergeCell ref="H16:H19"/>
    <mergeCell ref="B17:C17"/>
    <mergeCell ref="B21:C21"/>
    <mergeCell ref="F25:F28"/>
    <mergeCell ref="B20:D20"/>
    <mergeCell ref="B35:C35"/>
    <mergeCell ref="B28:C28"/>
  </mergeCells>
  <pageMargins left="0.7" right="0.7" top="0.75" bottom="0.75" header="0.3" footer="0.3"/>
  <pageSetup scale="3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7"/>
  <sheetViews>
    <sheetView showGridLines="0" topLeftCell="A21" zoomScale="96" zoomScaleNormal="96" zoomScaleSheetLayoutView="85" workbookViewId="0">
      <selection activeCell="B26" sqref="B26:C26"/>
    </sheetView>
  </sheetViews>
  <sheetFormatPr baseColWidth="10" defaultRowHeight="15" x14ac:dyDescent="0.25"/>
  <cols>
    <col min="1" max="1" width="8.28515625" customWidth="1"/>
    <col min="2" max="2" width="18" customWidth="1"/>
    <col min="3" max="3" width="52.5703125" customWidth="1"/>
    <col min="4" max="4" width="15.7109375" customWidth="1"/>
    <col min="5" max="5" width="31.28515625" customWidth="1"/>
    <col min="6" max="6" width="18.42578125" customWidth="1"/>
    <col min="7" max="7" width="30.7109375" customWidth="1"/>
    <col min="8" max="8" width="26.7109375" customWidth="1"/>
    <col min="9" max="9" width="19.7109375" customWidth="1"/>
  </cols>
  <sheetData>
    <row r="1" spans="1:9" ht="18" customHeight="1" thickBot="1" x14ac:dyDescent="0.3">
      <c r="A1" s="2"/>
      <c r="B1" s="3"/>
      <c r="C1" s="2"/>
      <c r="D1" s="2"/>
      <c r="E1" s="2"/>
      <c r="F1" s="2"/>
      <c r="G1" s="2"/>
      <c r="H1" s="2"/>
      <c r="I1" s="2"/>
    </row>
    <row r="2" spans="1:9" ht="24" customHeight="1" x14ac:dyDescent="0.25">
      <c r="A2" s="2"/>
      <c r="B2" s="268" t="str">
        <f>+'METODOLOGÍA DE EVALUACIÓN'!B2:G2</f>
        <v>EMPRESA DE LICORES DE CUNDINAMARCA</v>
      </c>
      <c r="C2" s="269"/>
      <c r="D2" s="269"/>
      <c r="E2" s="269"/>
      <c r="F2" s="269"/>
      <c r="G2" s="269"/>
      <c r="H2" s="270"/>
      <c r="I2" s="2"/>
    </row>
    <row r="3" spans="1:9" ht="19.5" customHeight="1" x14ac:dyDescent="0.25">
      <c r="A3" s="2"/>
      <c r="B3" s="41"/>
      <c r="C3" s="42"/>
      <c r="D3" s="42"/>
      <c r="E3" s="42"/>
      <c r="F3" s="42"/>
      <c r="G3" s="42"/>
      <c r="H3" s="43"/>
      <c r="I3" s="2"/>
    </row>
    <row r="4" spans="1:9" ht="23.25" customHeight="1" x14ac:dyDescent="0.25">
      <c r="A4" s="2"/>
      <c r="B4" s="291" t="s">
        <v>169</v>
      </c>
      <c r="C4" s="292"/>
      <c r="D4" s="292"/>
      <c r="E4" s="292"/>
      <c r="F4" s="292"/>
      <c r="G4" s="292"/>
      <c r="H4" s="293"/>
      <c r="I4" s="2"/>
    </row>
    <row r="5" spans="1:9" ht="36" customHeight="1" thickBot="1" x14ac:dyDescent="0.3">
      <c r="A5" s="2"/>
      <c r="B5" s="163" t="s">
        <v>19</v>
      </c>
      <c r="C5" s="164"/>
      <c r="D5" s="164"/>
      <c r="E5" s="164"/>
      <c r="F5" s="164"/>
      <c r="G5" s="164"/>
      <c r="H5" s="165"/>
      <c r="I5" s="5"/>
    </row>
    <row r="6" spans="1:9" ht="32.450000000000003" customHeight="1" thickBot="1" x14ac:dyDescent="0.3">
      <c r="A6" s="2"/>
      <c r="B6" s="300" t="s">
        <v>158</v>
      </c>
      <c r="C6" s="301"/>
      <c r="D6" s="301"/>
      <c r="E6" s="301"/>
      <c r="F6" s="301"/>
      <c r="G6" s="301"/>
      <c r="H6" s="302"/>
      <c r="I6" s="14"/>
    </row>
    <row r="7" spans="1:9" ht="36.6" customHeight="1" thickBot="1" x14ac:dyDescent="0.3">
      <c r="A7" s="2"/>
      <c r="B7" s="257" t="s">
        <v>7</v>
      </c>
      <c r="C7" s="258"/>
      <c r="D7" s="258"/>
      <c r="E7" s="258"/>
      <c r="F7" s="258"/>
      <c r="G7" s="258"/>
      <c r="H7" s="259"/>
      <c r="I7" s="14"/>
    </row>
    <row r="8" spans="1:9" ht="73.900000000000006" customHeight="1" thickBot="1" x14ac:dyDescent="0.3">
      <c r="A8" s="5"/>
      <c r="B8" s="314" t="s">
        <v>135</v>
      </c>
      <c r="C8" s="315"/>
      <c r="D8" s="315"/>
      <c r="E8" s="315"/>
      <c r="F8" s="315"/>
      <c r="G8" s="316"/>
      <c r="H8" s="317"/>
      <c r="I8" s="14"/>
    </row>
    <row r="9" spans="1:9" ht="33" customHeight="1" thickBot="1" x14ac:dyDescent="0.3">
      <c r="A9" s="13"/>
      <c r="B9" s="257" t="s">
        <v>8</v>
      </c>
      <c r="C9" s="258"/>
      <c r="D9" s="258"/>
      <c r="E9" s="258"/>
      <c r="F9" s="258"/>
      <c r="G9" s="258"/>
      <c r="H9" s="259"/>
      <c r="I9" s="14"/>
    </row>
    <row r="10" spans="1:9" ht="33" customHeight="1" x14ac:dyDescent="0.25">
      <c r="A10" s="13"/>
      <c r="B10" s="38" t="s">
        <v>34</v>
      </c>
      <c r="C10" s="305" t="str">
        <f>+B2</f>
        <v>EMPRESA DE LICORES DE CUNDINAMARCA</v>
      </c>
      <c r="D10" s="262"/>
      <c r="E10" s="262"/>
      <c r="F10" s="374"/>
      <c r="G10" s="15" t="s">
        <v>9</v>
      </c>
      <c r="H10" s="61" t="str">
        <f>+'G1. COND ADIC. TRDMC'!H10</f>
        <v>899.999.084-8</v>
      </c>
      <c r="I10" s="14"/>
    </row>
    <row r="11" spans="1:9" ht="31.15" customHeight="1" x14ac:dyDescent="0.25">
      <c r="A11" s="13"/>
      <c r="B11" s="33" t="s">
        <v>35</v>
      </c>
      <c r="C11" s="375" t="str">
        <f>+C10</f>
        <v>EMPRESA DE LICORES DE CUNDINAMARCA</v>
      </c>
      <c r="D11" s="264"/>
      <c r="E11" s="264"/>
      <c r="F11" s="376"/>
      <c r="G11" s="16" t="s">
        <v>9</v>
      </c>
      <c r="H11" s="62" t="str">
        <f>+H10</f>
        <v>899.999.084-8</v>
      </c>
      <c r="I11" s="14"/>
    </row>
    <row r="12" spans="1:9" ht="31.5" customHeight="1" thickBot="1" x14ac:dyDescent="0.3">
      <c r="A12" s="13"/>
      <c r="B12" s="33" t="s">
        <v>36</v>
      </c>
      <c r="C12" s="379" t="str">
        <f>+C10</f>
        <v>EMPRESA DE LICORES DE CUNDINAMARCA</v>
      </c>
      <c r="D12" s="266"/>
      <c r="E12" s="266"/>
      <c r="F12" s="380"/>
      <c r="G12" s="17" t="s">
        <v>9</v>
      </c>
      <c r="H12" s="63" t="str">
        <f>+H10</f>
        <v>899.999.084-8</v>
      </c>
      <c r="I12" s="21"/>
    </row>
    <row r="13" spans="1:9" ht="41.25" customHeight="1" thickBot="1" x14ac:dyDescent="0.3">
      <c r="A13" s="13"/>
      <c r="B13" s="46" t="s">
        <v>40</v>
      </c>
      <c r="C13" s="290" t="s">
        <v>41</v>
      </c>
      <c r="D13" s="260"/>
      <c r="E13" s="260"/>
      <c r="F13" s="260"/>
      <c r="G13" s="260"/>
      <c r="H13" s="261"/>
      <c r="I13" s="21"/>
    </row>
    <row r="14" spans="1:9" ht="33" customHeight="1" thickBot="1" x14ac:dyDescent="0.3">
      <c r="A14" s="13"/>
      <c r="B14" s="257" t="s">
        <v>10</v>
      </c>
      <c r="C14" s="258"/>
      <c r="D14" s="258"/>
      <c r="E14" s="258"/>
      <c r="F14" s="258"/>
      <c r="G14" s="258"/>
      <c r="H14" s="259"/>
      <c r="I14" s="21"/>
    </row>
    <row r="15" spans="1:9" ht="62.25" customHeight="1" thickBot="1" x14ac:dyDescent="0.3">
      <c r="A15" s="5"/>
      <c r="B15" s="377" t="s">
        <v>11</v>
      </c>
      <c r="C15" s="378"/>
      <c r="D15" s="378"/>
      <c r="E15" s="18" t="s">
        <v>12</v>
      </c>
      <c r="F15" s="19" t="s">
        <v>13</v>
      </c>
      <c r="G15" s="58" t="s">
        <v>14</v>
      </c>
      <c r="H15" s="20" t="s">
        <v>15</v>
      </c>
      <c r="I15" s="21"/>
    </row>
    <row r="16" spans="1:9" ht="138" customHeight="1" x14ac:dyDescent="0.25">
      <c r="A16" s="5"/>
      <c r="B16" s="305" t="s">
        <v>177</v>
      </c>
      <c r="C16" s="262"/>
      <c r="D16" s="374"/>
      <c r="E16" s="283" t="s">
        <v>44</v>
      </c>
      <c r="F16" s="271">
        <f>+D21</f>
        <v>3</v>
      </c>
      <c r="G16" s="318"/>
      <c r="H16" s="311"/>
      <c r="I16" s="21"/>
    </row>
    <row r="17" spans="1:9" ht="66" customHeight="1" x14ac:dyDescent="0.25">
      <c r="A17" s="54" t="s">
        <v>68</v>
      </c>
      <c r="B17" s="382" t="s">
        <v>136</v>
      </c>
      <c r="C17" s="383"/>
      <c r="D17" s="97" t="s">
        <v>20</v>
      </c>
      <c r="E17" s="381"/>
      <c r="F17" s="272"/>
      <c r="G17" s="303"/>
      <c r="H17" s="312"/>
      <c r="I17" s="21"/>
    </row>
    <row r="18" spans="1:9" ht="66" customHeight="1" x14ac:dyDescent="0.25">
      <c r="A18" s="102"/>
      <c r="B18" s="384" t="s">
        <v>137</v>
      </c>
      <c r="C18" s="385"/>
      <c r="D18" s="95">
        <v>0.5</v>
      </c>
      <c r="E18" s="381"/>
      <c r="F18" s="272"/>
      <c r="G18" s="303"/>
      <c r="H18" s="312"/>
      <c r="I18" s="21"/>
    </row>
    <row r="19" spans="1:9" ht="66" customHeight="1" x14ac:dyDescent="0.25">
      <c r="A19" s="102"/>
      <c r="B19" s="321" t="s">
        <v>138</v>
      </c>
      <c r="C19" s="322"/>
      <c r="D19" s="95">
        <v>1.5</v>
      </c>
      <c r="E19" s="381"/>
      <c r="F19" s="272"/>
      <c r="G19" s="303"/>
      <c r="H19" s="312"/>
      <c r="I19" s="21"/>
    </row>
    <row r="20" spans="1:9" ht="66" customHeight="1" x14ac:dyDescent="0.25">
      <c r="A20" s="102"/>
      <c r="B20" s="321" t="s">
        <v>65</v>
      </c>
      <c r="C20" s="322"/>
      <c r="D20" s="95">
        <v>2</v>
      </c>
      <c r="E20" s="381"/>
      <c r="F20" s="272"/>
      <c r="G20" s="303"/>
      <c r="H20" s="312"/>
      <c r="I20" s="21"/>
    </row>
    <row r="21" spans="1:9" ht="66" customHeight="1" thickBot="1" x14ac:dyDescent="0.3">
      <c r="A21" s="102"/>
      <c r="B21" s="321" t="s">
        <v>139</v>
      </c>
      <c r="C21" s="322"/>
      <c r="D21" s="96">
        <v>3</v>
      </c>
      <c r="E21" s="381"/>
      <c r="F21" s="273"/>
      <c r="G21" s="304"/>
      <c r="H21" s="313"/>
      <c r="I21" s="21"/>
    </row>
    <row r="22" spans="1:9" ht="102" customHeight="1" thickBot="1" x14ac:dyDescent="0.3">
      <c r="A22" s="102"/>
      <c r="B22" s="247" t="s">
        <v>140</v>
      </c>
      <c r="C22" s="325"/>
      <c r="D22" s="248"/>
      <c r="E22" s="22" t="s">
        <v>48</v>
      </c>
      <c r="F22" s="23">
        <v>1</v>
      </c>
      <c r="G22" s="29"/>
      <c r="H22" s="70"/>
      <c r="I22" s="21"/>
    </row>
    <row r="23" spans="1:9" ht="81" customHeight="1" x14ac:dyDescent="0.25">
      <c r="A23" s="102"/>
      <c r="B23" s="371" t="s">
        <v>178</v>
      </c>
      <c r="C23" s="372"/>
      <c r="D23" s="373"/>
      <c r="E23" s="283" t="s">
        <v>69</v>
      </c>
      <c r="F23" s="271">
        <f>+D26</f>
        <v>1</v>
      </c>
      <c r="G23" s="274"/>
      <c r="H23" s="311"/>
      <c r="I23" s="21"/>
    </row>
    <row r="24" spans="1:9" ht="27.95" customHeight="1" x14ac:dyDescent="0.25">
      <c r="A24" s="102"/>
      <c r="B24" s="286" t="s">
        <v>88</v>
      </c>
      <c r="C24" s="287"/>
      <c r="D24" s="49">
        <v>0.25</v>
      </c>
      <c r="E24" s="284"/>
      <c r="F24" s="272"/>
      <c r="G24" s="275"/>
      <c r="H24" s="312"/>
      <c r="I24" s="21"/>
    </row>
    <row r="25" spans="1:9" ht="27.95" customHeight="1" x14ac:dyDescent="0.25">
      <c r="A25" s="102"/>
      <c r="B25" s="321" t="s">
        <v>89</v>
      </c>
      <c r="C25" s="322"/>
      <c r="D25" s="36">
        <v>0.5</v>
      </c>
      <c r="E25" s="284"/>
      <c r="F25" s="272"/>
      <c r="G25" s="275"/>
      <c r="H25" s="312"/>
      <c r="I25" s="21"/>
    </row>
    <row r="26" spans="1:9" ht="27.95" customHeight="1" thickBot="1" x14ac:dyDescent="0.3">
      <c r="A26" s="102"/>
      <c r="B26" s="321" t="s">
        <v>90</v>
      </c>
      <c r="C26" s="322"/>
      <c r="D26" s="37">
        <v>1</v>
      </c>
      <c r="E26" s="285"/>
      <c r="F26" s="273"/>
      <c r="G26" s="276"/>
      <c r="H26" s="313"/>
      <c r="I26" s="21"/>
    </row>
    <row r="27" spans="1:9" ht="174" customHeight="1" x14ac:dyDescent="0.25">
      <c r="A27" s="102"/>
      <c r="B27" s="252" t="s">
        <v>81</v>
      </c>
      <c r="C27" s="253"/>
      <c r="D27" s="94" t="s">
        <v>20</v>
      </c>
      <c r="E27" s="283" t="s">
        <v>71</v>
      </c>
      <c r="F27" s="271">
        <f>+D30</f>
        <v>1</v>
      </c>
      <c r="G27" s="274"/>
      <c r="H27" s="311"/>
      <c r="I27" s="21"/>
    </row>
    <row r="28" spans="1:9" ht="27.95" customHeight="1" x14ac:dyDescent="0.25">
      <c r="A28" s="102"/>
      <c r="B28" s="286" t="s">
        <v>98</v>
      </c>
      <c r="C28" s="287"/>
      <c r="D28" s="36">
        <v>0.25</v>
      </c>
      <c r="E28" s="284"/>
      <c r="F28" s="272"/>
      <c r="G28" s="275"/>
      <c r="H28" s="312"/>
      <c r="I28" s="21"/>
    </row>
    <row r="29" spans="1:9" ht="27.95" customHeight="1" x14ac:dyDescent="0.25">
      <c r="A29" s="102"/>
      <c r="B29" s="288" t="s">
        <v>99</v>
      </c>
      <c r="C29" s="289"/>
      <c r="D29" s="36">
        <v>0.5</v>
      </c>
      <c r="E29" s="284"/>
      <c r="F29" s="272"/>
      <c r="G29" s="275"/>
      <c r="H29" s="312"/>
      <c r="I29" s="21"/>
    </row>
    <row r="30" spans="1:9" ht="27.95" customHeight="1" thickBot="1" x14ac:dyDescent="0.3">
      <c r="A30" s="102"/>
      <c r="B30" s="288" t="s">
        <v>100</v>
      </c>
      <c r="C30" s="289"/>
      <c r="D30" s="37">
        <v>1</v>
      </c>
      <c r="E30" s="285"/>
      <c r="F30" s="273"/>
      <c r="G30" s="276"/>
      <c r="H30" s="313"/>
      <c r="I30" s="21"/>
    </row>
    <row r="31" spans="1:9" ht="80.25" customHeight="1" thickBot="1" x14ac:dyDescent="0.3">
      <c r="A31" s="102"/>
      <c r="B31" s="247" t="s">
        <v>141</v>
      </c>
      <c r="C31" s="325"/>
      <c r="D31" s="248"/>
      <c r="E31" s="22" t="s">
        <v>49</v>
      </c>
      <c r="F31" s="23">
        <v>1</v>
      </c>
      <c r="G31" s="29"/>
      <c r="H31" s="70"/>
      <c r="I31" s="21"/>
    </row>
    <row r="32" spans="1:9" ht="88.5" customHeight="1" thickBot="1" x14ac:dyDescent="0.3">
      <c r="A32" s="102"/>
      <c r="B32" s="247" t="s">
        <v>142</v>
      </c>
      <c r="C32" s="325"/>
      <c r="D32" s="248"/>
      <c r="E32" s="22" t="s">
        <v>49</v>
      </c>
      <c r="F32" s="23">
        <v>1</v>
      </c>
      <c r="G32" s="29"/>
      <c r="H32" s="70"/>
      <c r="I32" s="21"/>
    </row>
    <row r="33" spans="1:9" ht="97.5" customHeight="1" thickBot="1" x14ac:dyDescent="0.3">
      <c r="A33" s="102"/>
      <c r="B33" s="247" t="s">
        <v>61</v>
      </c>
      <c r="C33" s="325"/>
      <c r="D33" s="248"/>
      <c r="E33" s="22" t="s">
        <v>39</v>
      </c>
      <c r="F33" s="23">
        <v>1</v>
      </c>
      <c r="G33" s="29"/>
      <c r="H33" s="70"/>
      <c r="I33" s="54" t="s">
        <v>70</v>
      </c>
    </row>
    <row r="34" spans="1:9" ht="78.75" customHeight="1" thickBot="1" x14ac:dyDescent="0.3">
      <c r="A34" s="102"/>
      <c r="B34" s="247" t="s">
        <v>91</v>
      </c>
      <c r="C34" s="325"/>
      <c r="D34" s="248"/>
      <c r="E34" s="22" t="s">
        <v>79</v>
      </c>
      <c r="F34" s="23">
        <v>1</v>
      </c>
      <c r="G34" s="29"/>
      <c r="H34" s="70"/>
      <c r="I34" s="55" t="e">
        <f>+'G1. COND ADIC. RCE'!#REF!</f>
        <v>#REF!</v>
      </c>
    </row>
    <row r="35" spans="1:9" ht="35.25" thickBot="1" x14ac:dyDescent="0.3">
      <c r="A35" s="103">
        <v>45383</v>
      </c>
      <c r="B35" s="249" t="s">
        <v>17</v>
      </c>
      <c r="C35" s="250"/>
      <c r="D35" s="250"/>
      <c r="E35" s="251"/>
      <c r="F35" s="23">
        <f>SUM(F16:F34)</f>
        <v>10</v>
      </c>
      <c r="G35" s="57" t="s">
        <v>18</v>
      </c>
      <c r="H35" s="71">
        <f>SUM(H16:H34)</f>
        <v>0</v>
      </c>
    </row>
    <row r="36" spans="1:9" ht="17.25" x14ac:dyDescent="0.25">
      <c r="A36" s="5"/>
      <c r="B36" s="24" t="s">
        <v>6</v>
      </c>
      <c r="C36" s="5"/>
      <c r="D36" s="5"/>
      <c r="E36" s="5"/>
      <c r="F36" s="25"/>
      <c r="G36" s="25"/>
      <c r="H36" s="76" t="str">
        <f>+'G1. COND ADIC. RCE'!H48</f>
        <v>VERSIÓN: MAYO 2024</v>
      </c>
    </row>
    <row r="37" spans="1:9" ht="17.25" x14ac:dyDescent="0.25">
      <c r="A37" s="5"/>
      <c r="B37" s="24"/>
      <c r="C37" s="5"/>
      <c r="D37" s="5"/>
      <c r="E37" s="5"/>
      <c r="F37" s="25"/>
      <c r="G37" s="25"/>
      <c r="H37" s="21"/>
    </row>
  </sheetData>
  <mergeCells count="45">
    <mergeCell ref="G23:G26"/>
    <mergeCell ref="H23:H26"/>
    <mergeCell ref="B27:C27"/>
    <mergeCell ref="B28:C28"/>
    <mergeCell ref="B29:C29"/>
    <mergeCell ref="B24:C24"/>
    <mergeCell ref="B25:C25"/>
    <mergeCell ref="B26:C26"/>
    <mergeCell ref="E23:E26"/>
    <mergeCell ref="F23:F26"/>
    <mergeCell ref="E27:E30"/>
    <mergeCell ref="F27:F30"/>
    <mergeCell ref="G27:G30"/>
    <mergeCell ref="H27:H30"/>
    <mergeCell ref="B15:D15"/>
    <mergeCell ref="C12:F12"/>
    <mergeCell ref="C13:H13"/>
    <mergeCell ref="B16:D16"/>
    <mergeCell ref="E16:E21"/>
    <mergeCell ref="F16:F21"/>
    <mergeCell ref="H16:H21"/>
    <mergeCell ref="B17:C17"/>
    <mergeCell ref="B18:C18"/>
    <mergeCell ref="B19:C19"/>
    <mergeCell ref="B20:C20"/>
    <mergeCell ref="B21:C21"/>
    <mergeCell ref="G16:G21"/>
    <mergeCell ref="B35:E35"/>
    <mergeCell ref="B22:D22"/>
    <mergeCell ref="B31:D31"/>
    <mergeCell ref="B32:D32"/>
    <mergeCell ref="B34:D34"/>
    <mergeCell ref="B33:D33"/>
    <mergeCell ref="B23:D23"/>
    <mergeCell ref="B30:C30"/>
    <mergeCell ref="B9:H9"/>
    <mergeCell ref="C10:F10"/>
    <mergeCell ref="C11:F11"/>
    <mergeCell ref="B7:H7"/>
    <mergeCell ref="B14:H14"/>
    <mergeCell ref="B2:H2"/>
    <mergeCell ref="B4:H4"/>
    <mergeCell ref="B5:H5"/>
    <mergeCell ref="B6:H6"/>
    <mergeCell ref="B8:H8"/>
  </mergeCells>
  <pageMargins left="0.7" right="0.7" top="0.75" bottom="0.75" header="0.3" footer="0.3"/>
  <pageSetup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22"/>
  <sheetViews>
    <sheetView showGridLines="0" topLeftCell="A16" zoomScale="90" zoomScaleNormal="9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2"/>
      <c r="B1" s="3"/>
      <c r="C1" s="2"/>
      <c r="D1" s="2"/>
      <c r="E1" s="2"/>
      <c r="F1" s="2"/>
      <c r="G1" s="2"/>
      <c r="H1" s="2"/>
      <c r="I1" s="9"/>
      <c r="J1" s="2"/>
    </row>
    <row r="2" spans="1:10" ht="42.6" customHeight="1" x14ac:dyDescent="0.25">
      <c r="A2" s="2"/>
      <c r="B2" s="268" t="str">
        <f>+'METODOLOGÍA DE EVALUACIÓN'!B2:G2</f>
        <v>EMPRESA DE LICORES DE CUNDINAMARCA</v>
      </c>
      <c r="C2" s="269"/>
      <c r="D2" s="269"/>
      <c r="E2" s="269"/>
      <c r="F2" s="269"/>
      <c r="G2" s="269"/>
      <c r="H2" s="270"/>
      <c r="I2" s="44"/>
      <c r="J2" s="2"/>
    </row>
    <row r="3" spans="1:10" ht="13.9" customHeight="1" x14ac:dyDescent="0.25">
      <c r="A3" s="2"/>
      <c r="B3" s="10"/>
      <c r="C3" s="11"/>
      <c r="D3" s="11"/>
      <c r="E3" s="11"/>
      <c r="F3" s="11"/>
      <c r="G3" s="11"/>
      <c r="H3" s="12"/>
      <c r="I3" s="11"/>
      <c r="J3" s="2"/>
    </row>
    <row r="4" spans="1:10" ht="24" customHeight="1" x14ac:dyDescent="0.25">
      <c r="A4" s="2"/>
      <c r="B4" s="389" t="s">
        <v>169</v>
      </c>
      <c r="C4" s="390"/>
      <c r="D4" s="390"/>
      <c r="E4" s="390"/>
      <c r="F4" s="390"/>
      <c r="G4" s="390"/>
      <c r="H4" s="391"/>
      <c r="I4" s="27"/>
      <c r="J4" s="2"/>
    </row>
    <row r="5" spans="1:10" ht="31.15" customHeight="1" thickBot="1" x14ac:dyDescent="0.3">
      <c r="A5" s="2"/>
      <c r="B5" s="163" t="s">
        <v>19</v>
      </c>
      <c r="C5" s="164"/>
      <c r="D5" s="164"/>
      <c r="E5" s="164"/>
      <c r="F5" s="164"/>
      <c r="G5" s="164"/>
      <c r="H5" s="165"/>
      <c r="I5" s="45"/>
      <c r="J5" s="2"/>
    </row>
    <row r="6" spans="1:10" ht="36" customHeight="1" thickBot="1" x14ac:dyDescent="0.3">
      <c r="A6" s="2"/>
      <c r="B6" s="300" t="s">
        <v>156</v>
      </c>
      <c r="C6" s="301"/>
      <c r="D6" s="301"/>
      <c r="E6" s="301"/>
      <c r="F6" s="301"/>
      <c r="G6" s="301"/>
      <c r="H6" s="302"/>
      <c r="I6" s="2"/>
    </row>
    <row r="7" spans="1:10" ht="33" customHeight="1" thickBot="1" x14ac:dyDescent="0.3">
      <c r="A7" s="2"/>
      <c r="B7" s="257" t="s">
        <v>7</v>
      </c>
      <c r="C7" s="258"/>
      <c r="D7" s="258"/>
      <c r="E7" s="258"/>
      <c r="F7" s="258"/>
      <c r="G7" s="258"/>
      <c r="H7" s="259"/>
      <c r="I7" s="2"/>
    </row>
    <row r="8" spans="1:10" ht="60" customHeight="1" thickBot="1" x14ac:dyDescent="0.3">
      <c r="A8" s="5"/>
      <c r="B8" s="254" t="s">
        <v>119</v>
      </c>
      <c r="C8" s="255"/>
      <c r="D8" s="255"/>
      <c r="E8" s="255"/>
      <c r="F8" s="255"/>
      <c r="G8" s="255"/>
      <c r="H8" s="256"/>
      <c r="I8" s="5"/>
    </row>
    <row r="9" spans="1:10" ht="33.6" customHeight="1" thickBot="1" x14ac:dyDescent="0.3">
      <c r="A9" s="13"/>
      <c r="B9" s="257" t="s">
        <v>8</v>
      </c>
      <c r="C9" s="258"/>
      <c r="D9" s="258"/>
      <c r="E9" s="258"/>
      <c r="F9" s="258"/>
      <c r="G9" s="258"/>
      <c r="H9" s="259"/>
      <c r="I9" s="14"/>
    </row>
    <row r="10" spans="1:10" ht="37.9" customHeight="1" x14ac:dyDescent="0.25">
      <c r="A10" s="13"/>
      <c r="B10" s="38" t="s">
        <v>34</v>
      </c>
      <c r="C10" s="305" t="str">
        <f>+B2</f>
        <v>EMPRESA DE LICORES DE CUNDINAMARCA</v>
      </c>
      <c r="D10" s="262"/>
      <c r="E10" s="262"/>
      <c r="F10" s="262"/>
      <c r="G10" s="15" t="s">
        <v>9</v>
      </c>
      <c r="H10" s="61" t="str">
        <f>+'G1. COND ADIC. TRDMC'!H10</f>
        <v>899.999.084-8</v>
      </c>
      <c r="I10" s="14"/>
    </row>
    <row r="11" spans="1:10" ht="36" customHeight="1" x14ac:dyDescent="0.25">
      <c r="A11" s="13"/>
      <c r="B11" s="33" t="s">
        <v>35</v>
      </c>
      <c r="C11" s="375" t="str">
        <f>+B2</f>
        <v>EMPRESA DE LICORES DE CUNDINAMARCA</v>
      </c>
      <c r="D11" s="264"/>
      <c r="E11" s="264"/>
      <c r="F11" s="264"/>
      <c r="G11" s="16" t="s">
        <v>9</v>
      </c>
      <c r="H11" s="62" t="str">
        <f>+H10</f>
        <v>899.999.084-8</v>
      </c>
      <c r="I11" s="14"/>
    </row>
    <row r="12" spans="1:10" ht="35.450000000000003" customHeight="1" thickBot="1" x14ac:dyDescent="0.3">
      <c r="A12" s="13"/>
      <c r="B12" s="33" t="s">
        <v>36</v>
      </c>
      <c r="C12" s="306" t="str">
        <f>+B2</f>
        <v>EMPRESA DE LICORES DE CUNDINAMARCA</v>
      </c>
      <c r="D12" s="307"/>
      <c r="E12" s="307"/>
      <c r="F12" s="307"/>
      <c r="G12" s="17" t="s">
        <v>9</v>
      </c>
      <c r="H12" s="63" t="str">
        <f>+H10</f>
        <v>899.999.084-8</v>
      </c>
      <c r="I12" s="14"/>
    </row>
    <row r="13" spans="1:10" ht="35.450000000000003" customHeight="1" thickBot="1" x14ac:dyDescent="0.3">
      <c r="A13" s="13"/>
      <c r="B13" s="46" t="s">
        <v>40</v>
      </c>
      <c r="C13" s="290" t="s">
        <v>163</v>
      </c>
      <c r="D13" s="260"/>
      <c r="E13" s="260"/>
      <c r="F13" s="260"/>
      <c r="G13" s="260"/>
      <c r="H13" s="261"/>
      <c r="I13" s="14"/>
    </row>
    <row r="14" spans="1:10" ht="37.9" customHeight="1" thickBot="1" x14ac:dyDescent="0.3">
      <c r="A14" s="13"/>
      <c r="B14" s="257" t="s">
        <v>10</v>
      </c>
      <c r="C14" s="258"/>
      <c r="D14" s="258"/>
      <c r="E14" s="258"/>
      <c r="F14" s="258"/>
      <c r="G14" s="258"/>
      <c r="H14" s="259"/>
      <c r="I14" s="14"/>
    </row>
    <row r="15" spans="1:10" ht="51.6" customHeight="1" thickBot="1" x14ac:dyDescent="0.3">
      <c r="A15" s="330" t="s">
        <v>97</v>
      </c>
      <c r="B15" s="377" t="s">
        <v>11</v>
      </c>
      <c r="C15" s="392"/>
      <c r="D15" s="78" t="s">
        <v>20</v>
      </c>
      <c r="E15" s="18" t="s">
        <v>12</v>
      </c>
      <c r="F15" s="19" t="s">
        <v>13</v>
      </c>
      <c r="G15" s="58" t="s">
        <v>14</v>
      </c>
      <c r="H15" s="20" t="s">
        <v>15</v>
      </c>
      <c r="I15" s="21"/>
    </row>
    <row r="16" spans="1:10" ht="152.25" customHeight="1" x14ac:dyDescent="0.25">
      <c r="A16" s="331"/>
      <c r="B16" s="252" t="s">
        <v>81</v>
      </c>
      <c r="C16" s="253"/>
      <c r="D16" s="94" t="s">
        <v>20</v>
      </c>
      <c r="E16" s="283" t="s">
        <v>71</v>
      </c>
      <c r="F16" s="386">
        <v>5</v>
      </c>
      <c r="G16" s="274"/>
      <c r="H16" s="311"/>
      <c r="I16" s="21"/>
    </row>
    <row r="17" spans="1:9" ht="21" customHeight="1" x14ac:dyDescent="0.25">
      <c r="A17" s="331"/>
      <c r="B17" s="286" t="s">
        <v>98</v>
      </c>
      <c r="C17" s="287"/>
      <c r="D17" s="36">
        <v>2</v>
      </c>
      <c r="E17" s="284"/>
      <c r="F17" s="387"/>
      <c r="G17" s="275"/>
      <c r="H17" s="312"/>
      <c r="I17" s="21"/>
    </row>
    <row r="18" spans="1:9" ht="21" customHeight="1" x14ac:dyDescent="0.25">
      <c r="A18" s="331"/>
      <c r="B18" s="288" t="s">
        <v>99</v>
      </c>
      <c r="C18" s="289"/>
      <c r="D18" s="36">
        <v>3</v>
      </c>
      <c r="E18" s="284"/>
      <c r="F18" s="387"/>
      <c r="G18" s="275"/>
      <c r="H18" s="312"/>
      <c r="I18" s="21"/>
    </row>
    <row r="19" spans="1:9" ht="21" customHeight="1" thickBot="1" x14ac:dyDescent="0.3">
      <c r="A19" s="331"/>
      <c r="B19" s="288" t="s">
        <v>100</v>
      </c>
      <c r="C19" s="289"/>
      <c r="D19" s="37">
        <v>5</v>
      </c>
      <c r="E19" s="285"/>
      <c r="F19" s="388"/>
      <c r="G19" s="276"/>
      <c r="H19" s="313"/>
      <c r="I19" s="21"/>
    </row>
    <row r="20" spans="1:9" ht="71.45" customHeight="1" thickBot="1" x14ac:dyDescent="0.3">
      <c r="A20" s="331"/>
      <c r="B20" s="247" t="s">
        <v>92</v>
      </c>
      <c r="C20" s="248"/>
      <c r="D20" s="77"/>
      <c r="E20" s="22" t="s">
        <v>79</v>
      </c>
      <c r="F20" s="23">
        <v>5</v>
      </c>
      <c r="G20" s="29"/>
      <c r="H20" s="70"/>
      <c r="I20" s="21"/>
    </row>
    <row r="21" spans="1:9" ht="35.450000000000003" customHeight="1" thickBot="1" x14ac:dyDescent="0.3">
      <c r="A21" s="331"/>
      <c r="B21" s="249" t="s">
        <v>17</v>
      </c>
      <c r="C21" s="250"/>
      <c r="D21" s="250"/>
      <c r="E21" s="251"/>
      <c r="F21" s="23">
        <f>SUM(F16:F20)</f>
        <v>10</v>
      </c>
      <c r="G21" s="57" t="s">
        <v>18</v>
      </c>
      <c r="H21" s="30">
        <f>SUM(H16:H20)</f>
        <v>0</v>
      </c>
      <c r="I21" s="21"/>
    </row>
    <row r="22" spans="1:9" ht="23.45" customHeight="1" x14ac:dyDescent="0.25">
      <c r="A22" s="5"/>
      <c r="B22" s="24" t="s">
        <v>6</v>
      </c>
      <c r="C22" s="5"/>
      <c r="D22" s="5" t="s">
        <v>97</v>
      </c>
      <c r="E22" s="5"/>
      <c r="F22" s="5"/>
      <c r="G22" s="25"/>
      <c r="H22" s="53" t="str">
        <f>+'G1 COND ADIC. AUTOMÓVILES'!H36</f>
        <v>VERSIÓN: MAYO 2024</v>
      </c>
      <c r="I22" s="53"/>
    </row>
  </sheetData>
  <mergeCells count="24">
    <mergeCell ref="A15:A21"/>
    <mergeCell ref="B8:H8"/>
    <mergeCell ref="B9:H9"/>
    <mergeCell ref="B2:H2"/>
    <mergeCell ref="B4:H4"/>
    <mergeCell ref="B5:H5"/>
    <mergeCell ref="B6:H6"/>
    <mergeCell ref="B7:H7"/>
    <mergeCell ref="B20:C20"/>
    <mergeCell ref="B21:E21"/>
    <mergeCell ref="C10:F10"/>
    <mergeCell ref="C11:F11"/>
    <mergeCell ref="B14:H14"/>
    <mergeCell ref="B15:C15"/>
    <mergeCell ref="B16:C16"/>
    <mergeCell ref="C12:F12"/>
    <mergeCell ref="C13:H13"/>
    <mergeCell ref="F16:F19"/>
    <mergeCell ref="B17:C17"/>
    <mergeCell ref="B18:C18"/>
    <mergeCell ref="B19:C19"/>
    <mergeCell ref="G16:G19"/>
    <mergeCell ref="H16:H19"/>
    <mergeCell ref="E16:E19"/>
  </mergeCells>
  <pageMargins left="0.7" right="0.7" top="0.75" bottom="0.75" header="0.3" footer="0.3"/>
  <pageSetup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32"/>
  <sheetViews>
    <sheetView showGridLines="0" zoomScale="90" zoomScaleNormal="90" zoomScaleSheetLayoutView="90" workbookViewId="0">
      <selection activeCell="B8" sqref="B8:H8"/>
    </sheetView>
  </sheetViews>
  <sheetFormatPr baseColWidth="10" defaultRowHeight="15" x14ac:dyDescent="0.25"/>
  <cols>
    <col min="1" max="1" width="9.7109375" customWidth="1"/>
    <col min="2" max="2" width="19.140625" customWidth="1"/>
    <col min="3" max="3" width="48.5703125" customWidth="1"/>
    <col min="4" max="4" width="15.7109375" customWidth="1"/>
    <col min="5" max="5" width="31.28515625" customWidth="1"/>
    <col min="6" max="6" width="18.42578125" customWidth="1"/>
    <col min="7" max="7" width="29.42578125" customWidth="1"/>
    <col min="8" max="8" width="23.28515625" customWidth="1"/>
    <col min="9" max="9" width="24.140625" customWidth="1"/>
  </cols>
  <sheetData>
    <row r="1" spans="1:8" ht="16.5" thickBot="1" x14ac:dyDescent="0.3">
      <c r="A1" s="2"/>
      <c r="B1" s="3"/>
      <c r="C1" s="2"/>
      <c r="D1" s="2"/>
      <c r="E1" s="2"/>
      <c r="F1" s="2"/>
      <c r="G1" s="2"/>
      <c r="H1" s="9"/>
    </row>
    <row r="2" spans="1:8" ht="35.450000000000003" customHeight="1" x14ac:dyDescent="0.25">
      <c r="A2" s="2"/>
      <c r="B2" s="268" t="str">
        <f>+'METODOLOGÍA DE EVALUACIÓN'!B2:G2</f>
        <v>EMPRESA DE LICORES DE CUNDINAMARCA</v>
      </c>
      <c r="C2" s="269"/>
      <c r="D2" s="269"/>
      <c r="E2" s="269"/>
      <c r="F2" s="269"/>
      <c r="G2" s="269"/>
      <c r="H2" s="270"/>
    </row>
    <row r="3" spans="1:8" ht="20.25" x14ac:dyDescent="0.25">
      <c r="A3" s="2"/>
      <c r="B3" s="10"/>
      <c r="C3" s="11"/>
      <c r="D3" s="11"/>
      <c r="E3" s="11"/>
      <c r="F3" s="11"/>
      <c r="G3" s="11"/>
      <c r="H3" s="12"/>
    </row>
    <row r="4" spans="1:8" ht="18" customHeight="1" x14ac:dyDescent="0.25">
      <c r="A4" s="2"/>
      <c r="B4" s="291" t="s">
        <v>169</v>
      </c>
      <c r="C4" s="292"/>
      <c r="D4" s="292"/>
      <c r="E4" s="292"/>
      <c r="F4" s="292"/>
      <c r="G4" s="292"/>
      <c r="H4" s="293"/>
    </row>
    <row r="5" spans="1:8" ht="29.45" customHeight="1" thickBot="1" x14ac:dyDescent="0.3">
      <c r="A5" s="2"/>
      <c r="B5" s="163" t="s">
        <v>33</v>
      </c>
      <c r="C5" s="164"/>
      <c r="D5" s="164"/>
      <c r="E5" s="164"/>
      <c r="F5" s="164"/>
      <c r="G5" s="164"/>
      <c r="H5" s="165"/>
    </row>
    <row r="6" spans="1:8" ht="36.6" customHeight="1" thickBot="1" x14ac:dyDescent="0.3">
      <c r="A6" s="2"/>
      <c r="B6" s="300" t="s">
        <v>159</v>
      </c>
      <c r="C6" s="301"/>
      <c r="D6" s="301"/>
      <c r="E6" s="301"/>
      <c r="F6" s="301"/>
      <c r="G6" s="301"/>
      <c r="H6" s="302"/>
    </row>
    <row r="7" spans="1:8" ht="31.9" customHeight="1" thickBot="1" x14ac:dyDescent="0.3">
      <c r="A7" s="2"/>
      <c r="B7" s="257" t="s">
        <v>7</v>
      </c>
      <c r="C7" s="258"/>
      <c r="D7" s="258"/>
      <c r="E7" s="258"/>
      <c r="F7" s="258"/>
      <c r="G7" s="258"/>
      <c r="H7" s="259"/>
    </row>
    <row r="8" spans="1:8" ht="151.9" customHeight="1" thickBot="1" x14ac:dyDescent="0.3">
      <c r="A8" s="5"/>
      <c r="B8" s="397" t="s">
        <v>120</v>
      </c>
      <c r="C8" s="398"/>
      <c r="D8" s="398"/>
      <c r="E8" s="398"/>
      <c r="F8" s="398"/>
      <c r="G8" s="398"/>
      <c r="H8" s="399"/>
    </row>
    <row r="9" spans="1:8" ht="30" customHeight="1" thickBot="1" x14ac:dyDescent="0.3">
      <c r="A9" s="13"/>
      <c r="B9" s="257" t="s">
        <v>8</v>
      </c>
      <c r="C9" s="258"/>
      <c r="D9" s="258"/>
      <c r="E9" s="258"/>
      <c r="F9" s="258"/>
      <c r="G9" s="258"/>
      <c r="H9" s="259"/>
    </row>
    <row r="10" spans="1:8" ht="36" customHeight="1" x14ac:dyDescent="0.25">
      <c r="A10" s="13"/>
      <c r="B10" s="38" t="s">
        <v>34</v>
      </c>
      <c r="C10" s="305" t="str">
        <f>+B2</f>
        <v>EMPRESA DE LICORES DE CUNDINAMARCA</v>
      </c>
      <c r="D10" s="262"/>
      <c r="E10" s="262"/>
      <c r="F10" s="374"/>
      <c r="G10" s="15" t="s">
        <v>9</v>
      </c>
      <c r="H10" s="61" t="str">
        <f>+'G1. COND ADIC. TRDMC'!H10</f>
        <v>899.999.084-8</v>
      </c>
    </row>
    <row r="11" spans="1:8" ht="36" customHeight="1" x14ac:dyDescent="0.25">
      <c r="A11" s="13"/>
      <c r="B11" s="33" t="s">
        <v>35</v>
      </c>
      <c r="C11" s="375" t="s">
        <v>121</v>
      </c>
      <c r="D11" s="264"/>
      <c r="E11" s="264"/>
      <c r="F11" s="376"/>
      <c r="G11" s="16" t="s">
        <v>9</v>
      </c>
      <c r="H11" s="62" t="str">
        <f>+H10</f>
        <v>899.999.084-8</v>
      </c>
    </row>
    <row r="12" spans="1:8" ht="37.15" customHeight="1" thickBot="1" x14ac:dyDescent="0.3">
      <c r="A12" s="13"/>
      <c r="B12" s="33" t="s">
        <v>36</v>
      </c>
      <c r="C12" s="379" t="s">
        <v>122</v>
      </c>
      <c r="D12" s="266"/>
      <c r="E12" s="266"/>
      <c r="F12" s="380"/>
      <c r="G12" s="17" t="s">
        <v>9</v>
      </c>
      <c r="H12" s="63" t="str">
        <f>+H10</f>
        <v>899.999.084-8</v>
      </c>
    </row>
    <row r="13" spans="1:8" ht="30" customHeight="1" thickBot="1" x14ac:dyDescent="0.3">
      <c r="A13" s="13"/>
      <c r="B13" s="46" t="s">
        <v>40</v>
      </c>
      <c r="C13" s="290" t="s">
        <v>41</v>
      </c>
      <c r="D13" s="260"/>
      <c r="E13" s="260"/>
      <c r="F13" s="260"/>
      <c r="G13" s="260"/>
      <c r="H13" s="261"/>
    </row>
    <row r="14" spans="1:8" ht="34.15" customHeight="1" thickBot="1" x14ac:dyDescent="0.3">
      <c r="A14" s="13"/>
      <c r="B14" s="257" t="s">
        <v>10</v>
      </c>
      <c r="C14" s="258"/>
      <c r="D14" s="258"/>
      <c r="E14" s="258"/>
      <c r="F14" s="258"/>
      <c r="G14" s="258"/>
      <c r="H14" s="259"/>
    </row>
    <row r="15" spans="1:8" ht="50.45" customHeight="1" thickBot="1" x14ac:dyDescent="0.3">
      <c r="A15" s="330" t="s">
        <v>97</v>
      </c>
      <c r="B15" s="377" t="s">
        <v>11</v>
      </c>
      <c r="C15" s="378"/>
      <c r="D15" s="378"/>
      <c r="E15" s="18" t="s">
        <v>12</v>
      </c>
      <c r="F15" s="19" t="s">
        <v>13</v>
      </c>
      <c r="G15" s="58" t="s">
        <v>14</v>
      </c>
      <c r="H15" s="20" t="s">
        <v>15</v>
      </c>
    </row>
    <row r="16" spans="1:8" ht="52.5" customHeight="1" x14ac:dyDescent="0.25">
      <c r="A16" s="331"/>
      <c r="B16" s="371" t="s">
        <v>55</v>
      </c>
      <c r="C16" s="262"/>
      <c r="D16" s="374"/>
      <c r="E16" s="283" t="s">
        <v>56</v>
      </c>
      <c r="F16" s="271">
        <f>+D21</f>
        <v>2</v>
      </c>
      <c r="G16" s="318"/>
      <c r="H16" s="311" t="s">
        <v>97</v>
      </c>
    </row>
    <row r="17" spans="1:8" ht="131.25" customHeight="1" x14ac:dyDescent="0.25">
      <c r="A17" s="331"/>
      <c r="B17" s="395" t="s">
        <v>123</v>
      </c>
      <c r="C17" s="396"/>
      <c r="D17" s="97" t="s">
        <v>20</v>
      </c>
      <c r="E17" s="381"/>
      <c r="F17" s="272"/>
      <c r="G17" s="303"/>
      <c r="H17" s="312"/>
    </row>
    <row r="18" spans="1:8" ht="23.25" customHeight="1" x14ac:dyDescent="0.25">
      <c r="A18" s="331"/>
      <c r="B18" s="384" t="s">
        <v>124</v>
      </c>
      <c r="C18" s="385"/>
      <c r="D18" s="95">
        <v>0.5</v>
      </c>
      <c r="E18" s="381"/>
      <c r="F18" s="272"/>
      <c r="G18" s="303"/>
      <c r="H18" s="312"/>
    </row>
    <row r="19" spans="1:8" ht="23.25" customHeight="1" x14ac:dyDescent="0.25">
      <c r="A19" s="331"/>
      <c r="B19" s="384" t="s">
        <v>125</v>
      </c>
      <c r="C19" s="385"/>
      <c r="D19" s="95">
        <v>1</v>
      </c>
      <c r="E19" s="381"/>
      <c r="F19" s="272"/>
      <c r="G19" s="303"/>
      <c r="H19" s="312"/>
    </row>
    <row r="20" spans="1:8" ht="23.25" customHeight="1" x14ac:dyDescent="0.25">
      <c r="A20" s="331"/>
      <c r="B20" s="384" t="s">
        <v>126</v>
      </c>
      <c r="C20" s="385"/>
      <c r="D20" s="95">
        <v>1.5</v>
      </c>
      <c r="E20" s="381"/>
      <c r="F20" s="272"/>
      <c r="G20" s="303"/>
      <c r="H20" s="312"/>
    </row>
    <row r="21" spans="1:8" ht="23.25" customHeight="1" thickBot="1" x14ac:dyDescent="0.3">
      <c r="A21" s="331"/>
      <c r="B21" s="384" t="s">
        <v>127</v>
      </c>
      <c r="C21" s="385"/>
      <c r="D21" s="96">
        <v>2</v>
      </c>
      <c r="E21" s="381"/>
      <c r="F21" s="273"/>
      <c r="G21" s="304"/>
      <c r="H21" s="313"/>
    </row>
    <row r="22" spans="1:8" ht="78.599999999999994" customHeight="1" x14ac:dyDescent="0.25">
      <c r="A22" s="331"/>
      <c r="B22" s="305" t="s">
        <v>57</v>
      </c>
      <c r="C22" s="262"/>
      <c r="D22" s="374"/>
      <c r="E22" s="283" t="s">
        <v>58</v>
      </c>
      <c r="F22" s="271">
        <f>+D28</f>
        <v>6</v>
      </c>
      <c r="G22" s="318"/>
      <c r="H22" s="311"/>
    </row>
    <row r="23" spans="1:8" ht="57" customHeight="1" x14ac:dyDescent="0.25">
      <c r="A23" s="331"/>
      <c r="B23" s="393" t="s">
        <v>128</v>
      </c>
      <c r="C23" s="394"/>
      <c r="D23" s="97" t="s">
        <v>20</v>
      </c>
      <c r="E23" s="381"/>
      <c r="F23" s="272"/>
      <c r="G23" s="303"/>
      <c r="H23" s="312"/>
    </row>
    <row r="24" spans="1:8" ht="28.15" customHeight="1" x14ac:dyDescent="0.25">
      <c r="A24" s="331"/>
      <c r="B24" s="384" t="s">
        <v>62</v>
      </c>
      <c r="C24" s="385"/>
      <c r="D24" s="95">
        <v>1</v>
      </c>
      <c r="E24" s="381"/>
      <c r="F24" s="272"/>
      <c r="G24" s="303"/>
      <c r="H24" s="312"/>
    </row>
    <row r="25" spans="1:8" ht="28.15" customHeight="1" x14ac:dyDescent="0.25">
      <c r="A25" s="331"/>
      <c r="B25" s="384" t="s">
        <v>22</v>
      </c>
      <c r="C25" s="385"/>
      <c r="D25" s="95">
        <v>2</v>
      </c>
      <c r="E25" s="381"/>
      <c r="F25" s="272"/>
      <c r="G25" s="303"/>
      <c r="H25" s="312"/>
    </row>
    <row r="26" spans="1:8" ht="28.15" customHeight="1" x14ac:dyDescent="0.25">
      <c r="A26" s="331"/>
      <c r="B26" s="384" t="s">
        <v>21</v>
      </c>
      <c r="C26" s="385"/>
      <c r="D26" s="95">
        <v>3</v>
      </c>
      <c r="E26" s="381"/>
      <c r="F26" s="272"/>
      <c r="G26" s="303"/>
      <c r="H26" s="312"/>
    </row>
    <row r="27" spans="1:8" ht="28.15" customHeight="1" x14ac:dyDescent="0.25">
      <c r="A27" s="331"/>
      <c r="B27" s="384" t="s">
        <v>63</v>
      </c>
      <c r="C27" s="385"/>
      <c r="D27" s="95">
        <v>4</v>
      </c>
      <c r="E27" s="381"/>
      <c r="F27" s="272"/>
      <c r="G27" s="303"/>
      <c r="H27" s="312"/>
    </row>
    <row r="28" spans="1:8" ht="28.15" customHeight="1" thickBot="1" x14ac:dyDescent="0.3">
      <c r="A28" s="331"/>
      <c r="B28" s="384" t="s">
        <v>59</v>
      </c>
      <c r="C28" s="385"/>
      <c r="D28" s="96">
        <v>6</v>
      </c>
      <c r="E28" s="381"/>
      <c r="F28" s="273"/>
      <c r="G28" s="304"/>
      <c r="H28" s="313"/>
    </row>
    <row r="29" spans="1:8" ht="160.9" customHeight="1" thickBot="1" x14ac:dyDescent="0.3">
      <c r="A29" s="331"/>
      <c r="B29" s="400" t="s">
        <v>72</v>
      </c>
      <c r="C29" s="401"/>
      <c r="D29" s="402"/>
      <c r="E29" s="56" t="s">
        <v>71</v>
      </c>
      <c r="F29" s="23">
        <v>2</v>
      </c>
      <c r="G29" s="29"/>
      <c r="H29" s="70"/>
    </row>
    <row r="30" spans="1:8" ht="37.9" customHeight="1" thickBot="1" x14ac:dyDescent="0.3">
      <c r="A30" s="331"/>
      <c r="B30" s="249" t="s">
        <v>17</v>
      </c>
      <c r="C30" s="250"/>
      <c r="D30" s="250"/>
      <c r="E30" s="251"/>
      <c r="F30" s="23">
        <f>SUM(F16:F29)</f>
        <v>10</v>
      </c>
      <c r="G30" s="57" t="s">
        <v>18</v>
      </c>
      <c r="H30" s="71">
        <f>SUM(G16:G29)</f>
        <v>0</v>
      </c>
    </row>
    <row r="31" spans="1:8" ht="17.25" x14ac:dyDescent="0.25">
      <c r="A31" s="5"/>
      <c r="B31" s="24" t="s">
        <v>6</v>
      </c>
      <c r="C31" s="24"/>
      <c r="D31" s="5"/>
      <c r="E31" s="5"/>
      <c r="F31" s="25"/>
      <c r="G31" s="25"/>
      <c r="H31" s="76" t="str">
        <f>+'METODOLOGÍA DE EVALUACIÓN'!G11</f>
        <v>VERSIÓN: MAYO 2024</v>
      </c>
    </row>
    <row r="32" spans="1:8" ht="17.25" x14ac:dyDescent="0.25">
      <c r="A32" s="5"/>
      <c r="B32" s="24"/>
      <c r="C32" s="5"/>
      <c r="D32" s="5"/>
      <c r="E32" s="5"/>
      <c r="F32" s="25"/>
      <c r="G32" s="25"/>
      <c r="H32" s="21"/>
    </row>
  </sheetData>
  <mergeCells count="37">
    <mergeCell ref="A15:A30"/>
    <mergeCell ref="B29:D29"/>
    <mergeCell ref="B20:C20"/>
    <mergeCell ref="B21:C21"/>
    <mergeCell ref="G16:G21"/>
    <mergeCell ref="B26:C26"/>
    <mergeCell ref="F22:F28"/>
    <mergeCell ref="B27:C27"/>
    <mergeCell ref="B28:C28"/>
    <mergeCell ref="G22:G28"/>
    <mergeCell ref="E22:E28"/>
    <mergeCell ref="B30:E30"/>
    <mergeCell ref="B22:D22"/>
    <mergeCell ref="B9:H9"/>
    <mergeCell ref="C10:F10"/>
    <mergeCell ref="C11:F11"/>
    <mergeCell ref="B8:H8"/>
    <mergeCell ref="B19:C19"/>
    <mergeCell ref="B14:H14"/>
    <mergeCell ref="B15:D15"/>
    <mergeCell ref="C12:F12"/>
    <mergeCell ref="C13:H13"/>
    <mergeCell ref="B2:H2"/>
    <mergeCell ref="B4:H4"/>
    <mergeCell ref="B5:H5"/>
    <mergeCell ref="B6:H6"/>
    <mergeCell ref="B7:H7"/>
    <mergeCell ref="H22:H28"/>
    <mergeCell ref="B23:C23"/>
    <mergeCell ref="B24:C24"/>
    <mergeCell ref="B25:C25"/>
    <mergeCell ref="B16:D16"/>
    <mergeCell ref="E16:E21"/>
    <mergeCell ref="F16:F21"/>
    <mergeCell ref="H16:H21"/>
    <mergeCell ref="B17:C17"/>
    <mergeCell ref="B18:C18"/>
  </mergeCells>
  <pageMargins left="0.7" right="0.7" top="0.75" bottom="0.75" header="0.3" footer="0.3"/>
  <pageSetup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2:H31"/>
  <sheetViews>
    <sheetView showGridLines="0" tabSelected="1" zoomScale="80" zoomScaleNormal="80" zoomScaleSheetLayoutView="87" workbookViewId="0">
      <selection activeCell="E27" sqref="E27"/>
    </sheetView>
  </sheetViews>
  <sheetFormatPr baseColWidth="10" defaultRowHeight="15" x14ac:dyDescent="0.25"/>
  <cols>
    <col min="1" max="1" width="10.7109375" customWidth="1"/>
    <col min="2" max="2" width="20.7109375" customWidth="1"/>
    <col min="3" max="3" width="39.7109375" customWidth="1"/>
    <col min="4" max="4" width="21.28515625" customWidth="1"/>
    <col min="5" max="5" width="40.140625" customWidth="1"/>
    <col min="6" max="6" width="20" customWidth="1"/>
    <col min="7" max="7" width="29.140625" customWidth="1"/>
    <col min="8" max="8" width="26.28515625" customWidth="1"/>
    <col min="9" max="9" width="26.5703125" customWidth="1"/>
  </cols>
  <sheetData>
    <row r="2" spans="1:8" ht="16.5" thickBot="1" x14ac:dyDescent="0.3">
      <c r="A2" s="2"/>
      <c r="B2" s="3"/>
      <c r="C2" s="3"/>
      <c r="D2" s="2"/>
      <c r="E2" s="2"/>
      <c r="F2" s="2"/>
      <c r="G2" s="2"/>
      <c r="H2" s="2"/>
    </row>
    <row r="3" spans="1:8" ht="34.9" customHeight="1" x14ac:dyDescent="0.25">
      <c r="A3" s="2"/>
      <c r="B3" s="268" t="str">
        <f>+'METODOLOGÍA DE EVALUACIÓN'!B2:G2</f>
        <v>EMPRESA DE LICORES DE CUNDINAMARCA</v>
      </c>
      <c r="C3" s="269"/>
      <c r="D3" s="269"/>
      <c r="E3" s="269"/>
      <c r="F3" s="269"/>
      <c r="G3" s="269"/>
      <c r="H3" s="270"/>
    </row>
    <row r="4" spans="1:8" ht="14.45" customHeight="1" x14ac:dyDescent="0.25">
      <c r="A4" s="2"/>
      <c r="B4" s="10"/>
      <c r="C4" s="11"/>
      <c r="D4" s="11"/>
      <c r="E4" s="11"/>
      <c r="F4" s="11"/>
      <c r="G4" s="11"/>
      <c r="H4" s="12"/>
    </row>
    <row r="5" spans="1:8" ht="25.15" customHeight="1" x14ac:dyDescent="0.25">
      <c r="A5" s="2"/>
      <c r="B5" s="291" t="s">
        <v>169</v>
      </c>
      <c r="C5" s="292"/>
      <c r="D5" s="292"/>
      <c r="E5" s="292"/>
      <c r="F5" s="292"/>
      <c r="G5" s="292"/>
      <c r="H5" s="293"/>
    </row>
    <row r="6" spans="1:8" ht="33.6" customHeight="1" thickBot="1" x14ac:dyDescent="0.3">
      <c r="A6" s="2"/>
      <c r="B6" s="163" t="s">
        <v>37</v>
      </c>
      <c r="C6" s="164"/>
      <c r="D6" s="164"/>
      <c r="E6" s="164"/>
      <c r="F6" s="164"/>
      <c r="G6" s="164"/>
      <c r="H6" s="165"/>
    </row>
    <row r="7" spans="1:8" ht="34.15" customHeight="1" thickBot="1" x14ac:dyDescent="0.3">
      <c r="A7" s="2"/>
      <c r="B7" s="300" t="s">
        <v>160</v>
      </c>
      <c r="C7" s="301"/>
      <c r="D7" s="301"/>
      <c r="E7" s="301"/>
      <c r="F7" s="301"/>
      <c r="G7" s="301"/>
      <c r="H7" s="302"/>
    </row>
    <row r="8" spans="1:8" ht="30" customHeight="1" thickBot="1" x14ac:dyDescent="0.3">
      <c r="A8" s="2"/>
      <c r="B8" s="257" t="s">
        <v>7</v>
      </c>
      <c r="C8" s="258"/>
      <c r="D8" s="258"/>
      <c r="E8" s="258"/>
      <c r="F8" s="258"/>
      <c r="G8" s="258"/>
      <c r="H8" s="259"/>
    </row>
    <row r="9" spans="1:8" ht="108.6" customHeight="1" thickBot="1" x14ac:dyDescent="0.3">
      <c r="A9" s="5"/>
      <c r="B9" s="254" t="s">
        <v>129</v>
      </c>
      <c r="C9" s="255"/>
      <c r="D9" s="255"/>
      <c r="E9" s="255"/>
      <c r="F9" s="255"/>
      <c r="G9" s="255"/>
      <c r="H9" s="256"/>
    </row>
    <row r="10" spans="1:8" ht="28.15" customHeight="1" thickBot="1" x14ac:dyDescent="0.3">
      <c r="A10" s="13"/>
      <c r="B10" s="257" t="s">
        <v>8</v>
      </c>
      <c r="C10" s="258"/>
      <c r="D10" s="258"/>
      <c r="E10" s="258"/>
      <c r="F10" s="258"/>
      <c r="G10" s="258"/>
      <c r="H10" s="259"/>
    </row>
    <row r="11" spans="1:8" ht="33.6" customHeight="1" x14ac:dyDescent="0.25">
      <c r="A11" s="13"/>
      <c r="B11" s="38" t="s">
        <v>34</v>
      </c>
      <c r="C11" s="305" t="str">
        <f>+B3</f>
        <v>EMPRESA DE LICORES DE CUNDINAMARCA</v>
      </c>
      <c r="D11" s="262"/>
      <c r="E11" s="262"/>
      <c r="F11" s="262"/>
      <c r="G11" s="99" t="s">
        <v>9</v>
      </c>
      <c r="H11" s="98" t="str">
        <f>+'G1. COND ADIC. TRDMC'!H10</f>
        <v>899.999.084-8</v>
      </c>
    </row>
    <row r="12" spans="1:8" ht="33.6" customHeight="1" x14ac:dyDescent="0.25">
      <c r="A12" s="13"/>
      <c r="B12" s="33" t="s">
        <v>35</v>
      </c>
      <c r="C12" s="375" t="str">
        <f>+C11</f>
        <v>EMPRESA DE LICORES DE CUNDINAMARCA</v>
      </c>
      <c r="D12" s="264"/>
      <c r="E12" s="264"/>
      <c r="F12" s="264"/>
      <c r="G12" s="100" t="s">
        <v>9</v>
      </c>
      <c r="H12" s="81" t="str">
        <f>+H11</f>
        <v>899.999.084-8</v>
      </c>
    </row>
    <row r="13" spans="1:8" ht="30.6" customHeight="1" thickBot="1" x14ac:dyDescent="0.3">
      <c r="A13" s="13"/>
      <c r="B13" s="33" t="s">
        <v>36</v>
      </c>
      <c r="C13" s="379" t="str">
        <f>+C11</f>
        <v>EMPRESA DE LICORES DE CUNDINAMARCA</v>
      </c>
      <c r="D13" s="266"/>
      <c r="E13" s="266"/>
      <c r="F13" s="266"/>
      <c r="G13" s="101" t="s">
        <v>9</v>
      </c>
      <c r="H13" s="82" t="str">
        <f>+H11</f>
        <v>899.999.084-8</v>
      </c>
    </row>
    <row r="14" spans="1:8" ht="30.6" customHeight="1" thickBot="1" x14ac:dyDescent="0.3">
      <c r="A14" s="13"/>
      <c r="B14" s="46" t="s">
        <v>40</v>
      </c>
      <c r="C14" s="290" t="s">
        <v>41</v>
      </c>
      <c r="D14" s="260"/>
      <c r="E14" s="260"/>
      <c r="F14" s="260"/>
      <c r="G14" s="260"/>
      <c r="H14" s="261"/>
    </row>
    <row r="15" spans="1:8" ht="33" customHeight="1" thickBot="1" x14ac:dyDescent="0.3">
      <c r="A15" s="13"/>
      <c r="B15" s="257" t="s">
        <v>10</v>
      </c>
      <c r="C15" s="258"/>
      <c r="D15" s="258"/>
      <c r="E15" s="258"/>
      <c r="F15" s="258"/>
      <c r="G15" s="258"/>
      <c r="H15" s="259"/>
    </row>
    <row r="16" spans="1:8" ht="52.5" thickBot="1" x14ac:dyDescent="0.3">
      <c r="A16" s="330" t="s">
        <v>97</v>
      </c>
      <c r="B16" s="377" t="s">
        <v>11</v>
      </c>
      <c r="C16" s="378"/>
      <c r="D16" s="392"/>
      <c r="E16" s="18" t="s">
        <v>12</v>
      </c>
      <c r="F16" s="19" t="s">
        <v>13</v>
      </c>
      <c r="G16" s="58" t="s">
        <v>14</v>
      </c>
      <c r="H16" s="20" t="s">
        <v>15</v>
      </c>
    </row>
    <row r="17" spans="1:8" ht="156.75" customHeight="1" x14ac:dyDescent="0.25">
      <c r="A17" s="331"/>
      <c r="B17" s="252" t="s">
        <v>81</v>
      </c>
      <c r="C17" s="253"/>
      <c r="D17" s="94" t="s">
        <v>20</v>
      </c>
      <c r="E17" s="283" t="s">
        <v>71</v>
      </c>
      <c r="F17" s="271">
        <v>2</v>
      </c>
      <c r="G17" s="274"/>
      <c r="H17" s="311"/>
    </row>
    <row r="18" spans="1:8" ht="33" customHeight="1" x14ac:dyDescent="0.25">
      <c r="A18" s="331"/>
      <c r="B18" s="286" t="s">
        <v>98</v>
      </c>
      <c r="C18" s="287"/>
      <c r="D18" s="36">
        <v>0.5</v>
      </c>
      <c r="E18" s="284"/>
      <c r="F18" s="272"/>
      <c r="G18" s="275"/>
      <c r="H18" s="312"/>
    </row>
    <row r="19" spans="1:8" ht="33" customHeight="1" x14ac:dyDescent="0.25">
      <c r="A19" s="331"/>
      <c r="B19" s="288" t="s">
        <v>99</v>
      </c>
      <c r="C19" s="289"/>
      <c r="D19" s="36">
        <v>1</v>
      </c>
      <c r="E19" s="284"/>
      <c r="F19" s="272"/>
      <c r="G19" s="275"/>
      <c r="H19" s="312"/>
    </row>
    <row r="20" spans="1:8" ht="33" customHeight="1" thickBot="1" x14ac:dyDescent="0.3">
      <c r="A20" s="331"/>
      <c r="B20" s="288" t="s">
        <v>100</v>
      </c>
      <c r="C20" s="289"/>
      <c r="D20" s="37">
        <v>2</v>
      </c>
      <c r="E20" s="285"/>
      <c r="F20" s="273"/>
      <c r="G20" s="276"/>
      <c r="H20" s="313"/>
    </row>
    <row r="21" spans="1:8" ht="60.75" customHeight="1" x14ac:dyDescent="0.25">
      <c r="A21" s="331"/>
      <c r="B21" s="371" t="s">
        <v>66</v>
      </c>
      <c r="C21" s="372"/>
      <c r="D21" s="373"/>
      <c r="E21" s="283" t="s">
        <v>67</v>
      </c>
      <c r="F21" s="386">
        <f>+D24</f>
        <v>3</v>
      </c>
      <c r="G21" s="386"/>
      <c r="H21" s="386"/>
    </row>
    <row r="22" spans="1:8" ht="27.95" customHeight="1" x14ac:dyDescent="0.25">
      <c r="A22" s="331"/>
      <c r="B22" s="321" t="s">
        <v>45</v>
      </c>
      <c r="C22" s="322"/>
      <c r="D22" s="49">
        <v>1</v>
      </c>
      <c r="E22" s="284"/>
      <c r="F22" s="284"/>
      <c r="G22" s="284"/>
      <c r="H22" s="284"/>
    </row>
    <row r="23" spans="1:8" ht="27.95" customHeight="1" x14ac:dyDescent="0.25">
      <c r="A23" s="331"/>
      <c r="B23" s="321" t="s">
        <v>46</v>
      </c>
      <c r="C23" s="322"/>
      <c r="D23" s="36">
        <v>2</v>
      </c>
      <c r="E23" s="284"/>
      <c r="F23" s="284"/>
      <c r="G23" s="284"/>
      <c r="H23" s="284"/>
    </row>
    <row r="24" spans="1:8" ht="27.95" customHeight="1" thickBot="1" x14ac:dyDescent="0.3">
      <c r="A24" s="331"/>
      <c r="B24" s="321" t="s">
        <v>47</v>
      </c>
      <c r="C24" s="322"/>
      <c r="D24" s="37">
        <v>3</v>
      </c>
      <c r="E24" s="285"/>
      <c r="F24" s="285"/>
      <c r="G24" s="285"/>
      <c r="H24" s="285"/>
    </row>
    <row r="25" spans="1:8" ht="60" customHeight="1" thickBot="1" x14ac:dyDescent="0.3">
      <c r="A25" s="331"/>
      <c r="B25" s="247" t="s">
        <v>91</v>
      </c>
      <c r="C25" s="325"/>
      <c r="D25" s="248"/>
      <c r="E25" s="22" t="s">
        <v>79</v>
      </c>
      <c r="F25" s="23">
        <v>1</v>
      </c>
      <c r="G25" s="29"/>
      <c r="H25" s="70"/>
    </row>
    <row r="26" spans="1:8" ht="287.25" customHeight="1" thickBot="1" x14ac:dyDescent="0.3">
      <c r="A26" s="331"/>
      <c r="B26" s="400" t="s">
        <v>23</v>
      </c>
      <c r="C26" s="401"/>
      <c r="D26" s="402"/>
      <c r="E26" s="22" t="s">
        <v>206</v>
      </c>
      <c r="F26" s="23">
        <v>2</v>
      </c>
      <c r="G26" s="29"/>
      <c r="H26" s="70"/>
    </row>
    <row r="27" spans="1:8" ht="243.75" customHeight="1" thickBot="1" x14ac:dyDescent="0.3">
      <c r="A27" s="331"/>
      <c r="B27" s="400" t="s">
        <v>64</v>
      </c>
      <c r="C27" s="401"/>
      <c r="D27" s="402"/>
      <c r="E27" s="22" t="s">
        <v>24</v>
      </c>
      <c r="F27" s="23">
        <v>1</v>
      </c>
      <c r="G27" s="29"/>
      <c r="H27" s="70"/>
    </row>
    <row r="28" spans="1:8" ht="67.5" customHeight="1" thickBot="1" x14ac:dyDescent="0.3">
      <c r="A28" s="331"/>
      <c r="B28" s="417" t="s">
        <v>207</v>
      </c>
      <c r="C28" s="418"/>
      <c r="D28" s="419"/>
      <c r="E28" s="420" t="s">
        <v>206</v>
      </c>
      <c r="F28" s="421">
        <v>1</v>
      </c>
      <c r="G28" s="29"/>
      <c r="H28" s="70"/>
    </row>
    <row r="29" spans="1:8" ht="39" customHeight="1" thickBot="1" x14ac:dyDescent="0.3">
      <c r="A29" s="331"/>
      <c r="B29" s="249" t="s">
        <v>17</v>
      </c>
      <c r="C29" s="250"/>
      <c r="D29" s="250"/>
      <c r="E29" s="251"/>
      <c r="F29" s="23">
        <f>SUM(F17:F28)</f>
        <v>10</v>
      </c>
      <c r="G29" s="57" t="s">
        <v>18</v>
      </c>
      <c r="H29" s="30">
        <f>SUM(H17:H27)</f>
        <v>0</v>
      </c>
    </row>
    <row r="30" spans="1:8" ht="17.25" x14ac:dyDescent="0.25">
      <c r="A30" s="5"/>
      <c r="B30" s="24" t="s">
        <v>6</v>
      </c>
      <c r="C30" s="24"/>
      <c r="D30" s="5"/>
      <c r="E30" s="5"/>
      <c r="F30" s="25"/>
      <c r="G30" s="25"/>
      <c r="H30" s="76" t="str">
        <f>+'METODOLOGÍA DE EVALUACIÓN'!G11</f>
        <v>VERSIÓN: MAYO 2024</v>
      </c>
    </row>
    <row r="31" spans="1:8" ht="17.25" x14ac:dyDescent="0.25">
      <c r="A31" s="5"/>
      <c r="B31" s="24"/>
      <c r="C31" s="24"/>
      <c r="D31" s="5"/>
      <c r="E31" s="5"/>
      <c r="F31" s="25"/>
      <c r="G31" s="25"/>
      <c r="H31" s="21"/>
    </row>
  </sheetData>
  <mergeCells count="35">
    <mergeCell ref="A16:A29"/>
    <mergeCell ref="B27:D27"/>
    <mergeCell ref="B29:E29"/>
    <mergeCell ref="B26:D26"/>
    <mergeCell ref="B21:D21"/>
    <mergeCell ref="B22:C22"/>
    <mergeCell ref="B23:C23"/>
    <mergeCell ref="B24:C24"/>
    <mergeCell ref="E21:E24"/>
    <mergeCell ref="B25:D25"/>
    <mergeCell ref="B16:D16"/>
    <mergeCell ref="B17:C17"/>
    <mergeCell ref="E17:E20"/>
    <mergeCell ref="B28:D28"/>
    <mergeCell ref="B10:H10"/>
    <mergeCell ref="B15:H15"/>
    <mergeCell ref="G21:G24"/>
    <mergeCell ref="H21:H24"/>
    <mergeCell ref="F21:F24"/>
    <mergeCell ref="B3:H3"/>
    <mergeCell ref="B5:H5"/>
    <mergeCell ref="B6:H6"/>
    <mergeCell ref="H17:H20"/>
    <mergeCell ref="C11:F11"/>
    <mergeCell ref="C12:F12"/>
    <mergeCell ref="C13:F13"/>
    <mergeCell ref="C14:H14"/>
    <mergeCell ref="B18:C18"/>
    <mergeCell ref="B19:C19"/>
    <mergeCell ref="B20:C20"/>
    <mergeCell ref="F17:F20"/>
    <mergeCell ref="G17:G20"/>
    <mergeCell ref="B7:H7"/>
    <mergeCell ref="B8:H8"/>
    <mergeCell ref="B9:H9"/>
  </mergeCells>
  <pageMargins left="0.7" right="0.7" top="0.75" bottom="0.75" header="0.3" footer="0.3"/>
  <pageSetup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METODOLOGÍA DE EVALUACIÓN</vt:lpstr>
      <vt:lpstr>G1. COND ADIC. TRDMC</vt:lpstr>
      <vt:lpstr>G1. ADICIONALES TR. EQ. Y MAQ.</vt:lpstr>
      <vt:lpstr>G1. COND ADIC. MANEJO GLOBAL</vt:lpstr>
      <vt:lpstr>G1. COND ADIC. RCE</vt:lpstr>
      <vt:lpstr>G1 COND ADIC. AUTOMÓVILES</vt:lpstr>
      <vt:lpstr>G1. COND ADIC. TRANSP MCÍAS</vt:lpstr>
      <vt:lpstr>G2 . COND ADIC. RCSP</vt:lpstr>
      <vt:lpstr>G3. COND ADIC. IRF</vt:lpstr>
      <vt:lpstr>G.4  VIDA GRUPO (SINALTRALIC)</vt:lpstr>
      <vt:lpstr>G4 VIDA GRUPO (SINTROELICUN)</vt:lpstr>
      <vt:lpstr>'G.4  VIDA GRUPO (SINALTRALIC)'!Área_de_impresión</vt:lpstr>
      <vt:lpstr>'G1 COND ADIC. AUTOMÓVILES'!Área_de_impresión</vt:lpstr>
      <vt:lpstr>'G1. ADICIONALES TR. EQ. Y MAQ.'!Área_de_impresión</vt:lpstr>
      <vt:lpstr>'G1. COND ADIC. MANEJO GLOBAL'!Área_de_impresión</vt:lpstr>
      <vt:lpstr>'G1. COND ADIC. TRANSP MCÍAS'!Área_de_impresión</vt:lpstr>
      <vt:lpstr>'G2 . COND ADIC. RCSP'!Área_de_impresión</vt:lpstr>
      <vt:lpstr>'G3. COND ADIC. IRF'!Área_de_impresión</vt:lpstr>
      <vt:lpstr>'G4 VIDA GRUPO (SINTROELICUN)'!Área_de_impresión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dc:creator>
  <cp:lastModifiedBy>Martha Milena Combita Leguizamo</cp:lastModifiedBy>
  <dcterms:created xsi:type="dcterms:W3CDTF">2020-10-15T19:00:58Z</dcterms:created>
  <dcterms:modified xsi:type="dcterms:W3CDTF">2024-07-02T16:52:12Z</dcterms:modified>
</cp:coreProperties>
</file>