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MARTHA COMBITA\Desktop\10. Observaciones y Adenda No. 2\"/>
    </mc:Choice>
  </mc:AlternateContent>
  <xr:revisionPtr revIDLastSave="0" documentId="13_ncr:1_{C325A665-8FE1-4CB3-A1C8-DFD191CABE0C}" xr6:coauthVersionLast="47" xr6:coauthVersionMax="47" xr10:uidLastSave="{00000000-0000-0000-0000-000000000000}"/>
  <bookViews>
    <workbookView xWindow="-120" yWindow="-120" windowWidth="20730" windowHeight="11040" tabRatio="848" firstSheet="4" activeTab="8" xr2:uid="{00000000-000D-0000-FFFF-FFFF00000000}"/>
  </bookViews>
  <sheets>
    <sheet name="METODOLOGÍA DE EVALUACIÓN" sheetId="1" r:id="rId1"/>
    <sheet name="G1. COND ADIC. TRDMC" sheetId="3" r:id="rId2"/>
    <sheet name="G1. ADICIONALES TR. EQ. Y MAQ." sheetId="2" r:id="rId3"/>
    <sheet name="G1. COND ADIC. MANEJO GLOBAL" sheetId="4" r:id="rId4"/>
    <sheet name="G1. COND ADIC. RCE" sheetId="11" r:id="rId5"/>
    <sheet name="G1 COND ADIC. AUTOMÓVILES" sheetId="7" r:id="rId6"/>
    <sheet name="G1. COND ADIC. TRANSP MCÍAS" sheetId="12" r:id="rId7"/>
    <sheet name="G2 . COND ADIC. RCSP" sheetId="8" r:id="rId8"/>
    <sheet name="G3. COND ADIC. IRF" sheetId="9" r:id="rId9"/>
    <sheet name="G.4  VIDA GRUPO (SINALTRALIC)" sheetId="14" r:id="rId10"/>
    <sheet name="G4 VIDA GRUPO (SINTROELICUN)" sheetId="15" r:id="rId11"/>
  </sheets>
  <definedNames>
    <definedName name="_xlnm.Print_Area" localSheetId="9">'G.4  VIDA GRUPO (SINALTRALIC)'!$A$1:$I$26</definedName>
    <definedName name="_xlnm.Print_Area" localSheetId="5">'G1 COND ADIC. AUTOMÓVILES'!$A$1:$I$37</definedName>
    <definedName name="_xlnm.Print_Area" localSheetId="2">'G1. ADICIONALES TR. EQ. Y MAQ.'!$A$1:$H$28</definedName>
    <definedName name="_xlnm.Print_Area" localSheetId="3">'G1. COND ADIC. MANEJO GLOBAL'!$A$1:$H$34</definedName>
    <definedName name="_xlnm.Print_Area" localSheetId="6">'G1. COND ADIC. TRANSP MCÍAS'!$A$1:$I$24</definedName>
    <definedName name="_xlnm.Print_Area" localSheetId="7">'G2 . COND ADIC. RCSP'!$A$1:$H$32</definedName>
    <definedName name="_xlnm.Print_Area" localSheetId="8">'G3. COND ADIC. IRF'!$A$1:$H$32</definedName>
    <definedName name="_xlnm.Print_Area" localSheetId="10">'G4 VIDA GRUPO (SINTROELICUN)'!$A$1:$H$26</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9" l="1"/>
  <c r="F16" i="3"/>
  <c r="F41" i="3" s="1"/>
  <c r="F16" i="14"/>
  <c r="F16" i="15"/>
  <c r="F24" i="3" l="1"/>
  <c r="H23" i="15" l="1"/>
  <c r="F23" i="15"/>
  <c r="H10" i="15"/>
  <c r="B2" i="15"/>
  <c r="C10" i="15" s="1"/>
  <c r="H11" i="15" l="1"/>
  <c r="C11" i="15"/>
  <c r="H23" i="14" l="1"/>
  <c r="F23" i="14"/>
  <c r="H10" i="14"/>
  <c r="B2" i="14"/>
  <c r="C11" i="14" s="1"/>
  <c r="F23" i="7"/>
  <c r="F27" i="7"/>
  <c r="F16" i="8"/>
  <c r="F22" i="8"/>
  <c r="H30" i="8"/>
  <c r="H11" i="14" l="1"/>
  <c r="C10" i="14"/>
  <c r="F46" i="11"/>
  <c r="F42" i="11"/>
  <c r="F38" i="11"/>
  <c r="F34" i="11"/>
  <c r="F30" i="11"/>
  <c r="F25" i="11"/>
  <c r="F21" i="11"/>
  <c r="F16" i="11"/>
  <c r="F47" i="11" s="1"/>
  <c r="F36" i="3" l="1"/>
  <c r="F32" i="3"/>
  <c r="F28" i="3"/>
  <c r="F20" i="3"/>
  <c r="F16" i="7"/>
  <c r="F35" i="7" s="1"/>
  <c r="F21" i="9"/>
  <c r="H31" i="8"/>
  <c r="B2" i="2" l="1"/>
  <c r="C11" i="2" s="1"/>
  <c r="B3" i="9"/>
  <c r="C11" i="9" s="1"/>
  <c r="B2" i="8"/>
  <c r="C10" i="8" s="1"/>
  <c r="B2" i="12"/>
  <c r="C11" i="12" s="1"/>
  <c r="B2" i="7"/>
  <c r="C10" i="7" s="1"/>
  <c r="B2" i="11"/>
  <c r="C10" i="11" s="1"/>
  <c r="C11" i="11" s="1"/>
  <c r="B2" i="3"/>
  <c r="C10" i="3" s="1"/>
  <c r="F25" i="4"/>
  <c r="F16" i="4"/>
  <c r="C13" i="2" l="1"/>
  <c r="C12" i="2"/>
  <c r="C12" i="9"/>
  <c r="C13" i="9"/>
  <c r="C10" i="12"/>
  <c r="C12" i="12"/>
  <c r="C12" i="7"/>
  <c r="C11" i="7"/>
  <c r="B2" i="4"/>
  <c r="C10" i="4" s="1"/>
  <c r="C12" i="3"/>
  <c r="C11" i="3"/>
  <c r="H11" i="2"/>
  <c r="H12" i="2" s="1"/>
  <c r="H13" i="2" s="1"/>
  <c r="H11" i="9"/>
  <c r="H12" i="9" s="1"/>
  <c r="H10" i="8"/>
  <c r="H11" i="8" s="1"/>
  <c r="H10" i="12"/>
  <c r="H12" i="12" s="1"/>
  <c r="H10" i="7"/>
  <c r="H12" i="7" s="1"/>
  <c r="H10" i="11"/>
  <c r="H11" i="11" s="1"/>
  <c r="H10" i="4"/>
  <c r="H12" i="4" s="1"/>
  <c r="G11" i="3"/>
  <c r="G12" i="3" s="1"/>
  <c r="H12" i="3"/>
  <c r="H11" i="3"/>
  <c r="H25" i="2"/>
  <c r="H30" i="9"/>
  <c r="I34" i="7"/>
  <c r="H48" i="11"/>
  <c r="H36" i="7" s="1"/>
  <c r="H31" i="4"/>
  <c r="H42" i="3"/>
  <c r="F30" i="8"/>
  <c r="H35" i="7"/>
  <c r="H41" i="3"/>
  <c r="H22" i="12" l="1"/>
  <c r="H24" i="15"/>
  <c r="H24" i="14"/>
  <c r="C12" i="4"/>
  <c r="C11" i="4"/>
  <c r="H11" i="12"/>
  <c r="H13" i="9"/>
  <c r="H11" i="7"/>
  <c r="H12" i="8"/>
  <c r="H11" i="4"/>
  <c r="H21" i="12"/>
  <c r="F21" i="12"/>
  <c r="F30" i="4"/>
  <c r="H47" i="11" l="1"/>
  <c r="H29" i="9" l="1"/>
  <c r="H30" i="4"/>
  <c r="H24" i="2"/>
  <c r="F24" i="2"/>
</calcChain>
</file>

<file path=xl/sharedStrings.xml><?xml version="1.0" encoding="utf-8"?>
<sst xmlns="http://schemas.openxmlformats.org/spreadsheetml/2006/main" count="489" uniqueCount="208">
  <si>
    <t>METODOLOGÍA DE EVALUACIÓN - APLICABLE A TODAS LAS PÓLIZAS</t>
  </si>
  <si>
    <r>
      <t xml:space="preserve">CONDICIONES ADICIONALES 
</t>
    </r>
    <r>
      <rPr>
        <b/>
        <sz val="12"/>
        <color rgb="FFFF0000"/>
        <rFont val="Arial Narrow"/>
        <family val="2"/>
      </rPr>
      <t xml:space="preserve">
QUE CONTIENEN SOLO TEXTO:</t>
    </r>
  </si>
  <si>
    <r>
      <t xml:space="preserve">Se otorgará el máximo puntaje asignado a las propuestas que las ofrezcan con el mismo texto y bajo las mismas condiciones o en condiciones superiores en beneficio de la Entidad.
Las propuestas que </t>
    </r>
    <r>
      <rPr>
        <b/>
        <u/>
        <sz val="13"/>
        <rFont val="Arial Narrow"/>
        <family val="2"/>
      </rPr>
      <t>modifiquen el texto</t>
    </r>
    <r>
      <rPr>
        <sz val="13"/>
        <rFont val="Arial Narrow"/>
        <family val="2"/>
      </rPr>
      <t xml:space="preserve">, sin que ello conlleve a la pérdida de la aplicabilidad y/u operatividad de la condición, </t>
    </r>
    <r>
      <rPr>
        <b/>
        <u/>
        <sz val="13"/>
        <rFont val="Arial Narrow"/>
        <family val="2"/>
      </rPr>
      <t>se le asignará el 50% del puntaje</t>
    </r>
    <r>
      <rPr>
        <sz val="13"/>
        <rFont val="Arial Narrow"/>
        <family val="2"/>
      </rPr>
      <t xml:space="preserve"> y las propuestas que no las ofrezcan se calificarán con cero (0) puntos. </t>
    </r>
  </si>
  <si>
    <r>
      <t xml:space="preserve">CONDICIONES ADICIONALES 
</t>
    </r>
    <r>
      <rPr>
        <b/>
        <sz val="12"/>
        <color rgb="FFFF0000"/>
        <rFont val="Arial Narrow"/>
        <family val="2"/>
      </rPr>
      <t xml:space="preserve">
QUE APLICAN SUBLÍMITES Y/O PLAZOS</t>
    </r>
  </si>
  <si>
    <r>
      <t xml:space="preserve">CONDICIONES ADICIONALES 
</t>
    </r>
    <r>
      <rPr>
        <b/>
        <sz val="12"/>
        <color rgb="FFFF0000"/>
        <rFont val="Arial Narrow"/>
        <family val="2"/>
      </rPr>
      <t xml:space="preserve">
QUE APLIQUEN PARA OFERTAS DE LÍMITES Y/O VALORES FIJOS
QUE SE REGISTREN EN TABLAS Y/O CONTENGAN RANGOS Y/O VALORES CON BASE EN LOS CUALES SE DEBE EFECTUAR EL OFRECIMIENTO.</t>
    </r>
  </si>
  <si>
    <r>
      <t xml:space="preserve">CONDICIONES ADICIONALES 
</t>
    </r>
    <r>
      <rPr>
        <b/>
        <sz val="12"/>
        <color rgb="FFFF0000"/>
        <rFont val="Arial Narrow"/>
        <family val="2"/>
      </rPr>
      <t xml:space="preserve">
NOTAS </t>
    </r>
  </si>
  <si>
    <r>
      <t>By: Ti</t>
    </r>
    <r>
      <rPr>
        <i/>
        <sz val="10"/>
        <rFont val="Comic Sans MS"/>
        <family val="4"/>
      </rPr>
      <t>ger</t>
    </r>
  </si>
  <si>
    <t>OBJETO DEL SEGURO</t>
  </si>
  <si>
    <t>INFORMACIÓN GENERAL:</t>
  </si>
  <si>
    <t>NIT.</t>
  </si>
  <si>
    <t>CRITERIOS DE EVALUACIÓN:</t>
  </si>
  <si>
    <t>CONDICIÓN REQUERIDA PARA EVALUACIÓN</t>
  </si>
  <si>
    <t>CRITERIO DE EVALUACIÓN</t>
  </si>
  <si>
    <t>PUNTAJE 
ESTABLECIDO</t>
  </si>
  <si>
    <t>OFRECIMIENTO
DEL OFERENTE</t>
  </si>
  <si>
    <t>PUNTAJE 
OBTENIDO POR EL OFERENTE</t>
  </si>
  <si>
    <r>
      <t xml:space="preserve">RENUNCIA A LA APLICACIÓN DE SEGURO INSUFICIENTE Y/O INFRASEGURO
</t>
    </r>
    <r>
      <rPr>
        <b/>
        <sz val="13"/>
        <rFont val="Arial Narrow"/>
        <family val="2"/>
      </rPr>
      <t xml:space="preserve">
Siempre y cuando la diferencia entre el valor asegurado y el valor asegurable no sea superior al 10%. </t>
    </r>
  </si>
  <si>
    <t>MÁXIMO CALIFICACIÓN</t>
  </si>
  <si>
    <t>CALIFICACIÓN DEL OFERENTE</t>
  </si>
  <si>
    <t>GRUPO No. 1</t>
  </si>
  <si>
    <t>PUNTOS</t>
  </si>
  <si>
    <t>Ofrecimiento adicional de $500.000.000 al límite básico.</t>
  </si>
  <si>
    <t>Ofrecimiento adicional de $300.000.000 al límite básico.</t>
  </si>
  <si>
    <r>
      <t xml:space="preserve">BONO POR NO RECLAMACIÓN DIEZ (10%) POR CIENTO
</t>
    </r>
    <r>
      <rPr>
        <sz val="13"/>
        <rFont val="Arial Narrow"/>
        <family val="2"/>
      </rPr>
      <t xml:space="preserve">
Está entendido y acordado que se otorga un descuento 10% de bono por no reclamación, pagadero a la expiración como devolución de prima bruta. Queda expresamente convenido y aceptado que la aseguradora efectuará el pago de la devolución del monto a que tenga derecho la entidad asegurada, por concepto de la Cláusula de Bono por no Reclamación, sin sujetar el mismo a la renovación y/o prórroga de la póliza, con la misma aseguradora y/o reaseguradores siempre y cuando la vigencia sea mínimo de un año.
De igual forma se acuerdo que la aseguradora presentará a la entidad asegurada la liquidación de la devolución correspondiente, dentro de los treinta (30) días siguientes a la fecha de vencimiento de cada período anual de la vigencia de la póliza previa certificación expedida por el asegurado a la expiración de la póliza de no conocimiento de hechos o circunstancias que puedan afectar la póliza. “Lo anterior sujeto a carta de liberación de responsabilidad por parte del asegurado”.</t>
    </r>
  </si>
  <si>
    <t>Se califica el otorgamiento del Estudio de Riesgos</t>
  </si>
  <si>
    <t>OFRECIMIENTO
DEL PROPONENTE</t>
  </si>
  <si>
    <t>PUNTAJE 
OBTENIDO POR EL PROPONENTE</t>
  </si>
  <si>
    <t>CALIFICACIÓN DEL PROPONENTE</t>
  </si>
  <si>
    <r>
      <t xml:space="preserve">El Asegurado precisa que las condiciones, coberturas, cláusulas, límites y/o plazo indicados a continuación </t>
    </r>
    <r>
      <rPr>
        <b/>
        <u/>
        <sz val="13"/>
        <rFont val="Arial Narrow"/>
        <family val="2"/>
      </rPr>
      <t>no son de obligatorio ofrecimiento</t>
    </r>
    <r>
      <rPr>
        <sz val="13"/>
        <rFont val="Arial Narrow"/>
        <family val="2"/>
      </rPr>
      <t xml:space="preserve"> y  las aseguradoras participantes tienen la postedad de decidir su ofrecimiento. 
Para su evaluación se considerarán los siguientes criterios que corresponden a los generales aplicables, por lo tanto en el caso que se estipulen criterios particulares dentro del contenido de las condiciones, estos primarán sobre los generales:
Las aseguradoras deben tener en cuenta que el ofrecimiento de condiciones que presten beneficio a la Entidad adicionales a las relacionadas en cada póliza pero que son en exceso a las mismas; no serán objeto de asignación de puntaje adicional a esos exceso y solo evaluables con base en los criterios que esten definidos en cada condición, no obstante la presentación de éstas obliga a la Aseguradora a su otorgamiento en caso de que el contrato le sea adjudicado y el oferente con la firma de la propuesta acepta esta condición.</t>
    </r>
  </si>
  <si>
    <t xml:space="preserve">TOMADOR: </t>
  </si>
  <si>
    <t xml:space="preserve">ASEGURADO:  </t>
  </si>
  <si>
    <t xml:space="preserve">BENEFICIARIOS: </t>
  </si>
  <si>
    <t>TERCEROS AFECTADOS</t>
  </si>
  <si>
    <t>GRUPO No. 2</t>
  </si>
  <si>
    <t>TOMADOR:</t>
  </si>
  <si>
    <t xml:space="preserve">ASEGURADO: </t>
  </si>
  <si>
    <t xml:space="preserve">BENEFICIARIO:  </t>
  </si>
  <si>
    <t>GRUPO No. 3</t>
  </si>
  <si>
    <t>1. PÓLIZA DE SEGURO DE TODO RIESGO DAÑOS MATERIALES COMBINADOS</t>
  </si>
  <si>
    <t>Se califica  el otorgamiento de este servicio.</t>
  </si>
  <si>
    <t>NOTA:</t>
  </si>
  <si>
    <t>CADA SUBLÍMITE OFRECIDO EN FORMA ADICIONAL QUEDA CONTEMPLADO DENTRO DEL LÍMITE ASEGURADO.</t>
  </si>
  <si>
    <r>
      <rPr>
        <b/>
        <sz val="13"/>
        <rFont val="Arial Narrow"/>
        <family val="2"/>
      </rPr>
      <t xml:space="preserve">NOTA 1:
</t>
    </r>
    <r>
      <rPr>
        <sz val="13"/>
        <rFont val="Arial Narrow"/>
        <family val="2"/>
      </rPr>
      <t xml:space="preserve">Las aseguradoras deben señalar expresamente en su propuesta las Condiciones Adicionales que ofrece especificando los límites, periodos y demás información necesaria para su evaluación de acuerdo con las condiciones de cada una de ellas, en caso que manifieste </t>
    </r>
    <r>
      <rPr>
        <b/>
        <sz val="13"/>
        <rFont val="Arial Narrow"/>
        <family val="2"/>
      </rPr>
      <t>"SE OTORGA" ó "SI</t>
    </r>
    <r>
      <rPr>
        <sz val="13"/>
        <rFont val="Arial Narrow"/>
        <family val="2"/>
      </rPr>
      <t xml:space="preserve">"  u otra expresión que implica que si esta otorgando la condición, pero no este especificado en el </t>
    </r>
    <r>
      <rPr>
        <b/>
        <sz val="13"/>
        <rFont val="Arial Narrow"/>
        <family val="2"/>
      </rPr>
      <t>criterio de evaluación</t>
    </r>
    <r>
      <rPr>
        <sz val="13"/>
        <rFont val="Arial Narrow"/>
        <family val="2"/>
      </rPr>
      <t xml:space="preserve"> límite alguno, periodo o este como una condición abierta, la calificación será del 30% del puntaje establecido.
</t>
    </r>
    <r>
      <rPr>
        <b/>
        <sz val="13"/>
        <rFont val="Arial Narrow"/>
        <family val="2"/>
      </rPr>
      <t>NOTA 2:</t>
    </r>
    <r>
      <rPr>
        <sz val="13"/>
        <rFont val="Arial Narrow"/>
        <family val="2"/>
      </rPr>
      <t xml:space="preserve">
En caso que indique  </t>
    </r>
    <r>
      <rPr>
        <b/>
        <sz val="13"/>
        <rFont val="Arial Narrow"/>
        <family val="2"/>
      </rPr>
      <t>"SE OTORGA"</t>
    </r>
    <r>
      <rPr>
        <sz val="13"/>
        <rFont val="Arial Narrow"/>
        <family val="2"/>
      </rPr>
      <t xml:space="preserve"> ó </t>
    </r>
    <r>
      <rPr>
        <b/>
        <sz val="13"/>
        <rFont val="Arial Narrow"/>
        <family val="2"/>
      </rPr>
      <t xml:space="preserve">"SI" </t>
    </r>
    <r>
      <rPr>
        <sz val="13"/>
        <rFont val="Arial Narrow"/>
        <family val="2"/>
      </rPr>
      <t xml:space="preserve">u otra expresión que implica que si esta otorgando la condición, la Entidad  entenderá que las mismas fueron ofrecidas al máximo límite o periodo y por lo tanto se </t>
    </r>
    <r>
      <rPr>
        <b/>
        <sz val="13"/>
        <rFont val="Arial Narrow"/>
        <family val="2"/>
      </rPr>
      <t>asignará el mayor puntaje al límite y período requerido</t>
    </r>
    <r>
      <rPr>
        <sz val="13"/>
        <rFont val="Arial Narrow"/>
        <family val="2"/>
      </rPr>
      <t xml:space="preserve"> y de ser adjudicada la propuesta, la aseguradora expedirá la póliza con las condiciones máximas exigidas de ese criterio en particular. </t>
    </r>
  </si>
  <si>
    <r>
      <t xml:space="preserve">Se califica en Condiciones Adicionales el aumento </t>
    </r>
    <r>
      <rPr>
        <b/>
        <u/>
        <sz val="13"/>
        <rFont val="Arial Narrow"/>
        <family val="2"/>
      </rPr>
      <t>adicional</t>
    </r>
    <r>
      <rPr>
        <b/>
        <sz val="13"/>
        <rFont val="Arial Narrow"/>
        <family val="2"/>
      </rPr>
      <t xml:space="preserve"> del porcentaje ofrecido.
</t>
    </r>
    <r>
      <rPr>
        <b/>
        <sz val="13"/>
        <color rgb="FFFF0000"/>
        <rFont val="Arial Narrow"/>
        <family val="2"/>
      </rPr>
      <t>Hasta un máximo del 20%</t>
    </r>
  </si>
  <si>
    <r>
      <t xml:space="preserve">Se califica el aumento </t>
    </r>
    <r>
      <rPr>
        <b/>
        <u/>
        <sz val="13"/>
        <rFont val="Arial Narrow"/>
        <family val="2"/>
      </rPr>
      <t>adicional</t>
    </r>
    <r>
      <rPr>
        <b/>
        <sz val="13"/>
        <rFont val="Arial Narrow"/>
        <family val="2"/>
      </rPr>
      <t xml:space="preserve"> del límite asegurado.
</t>
    </r>
    <r>
      <rPr>
        <b/>
        <sz val="13"/>
        <color rgb="FFFF0000"/>
        <rFont val="Arial Narrow"/>
        <family val="2"/>
      </rPr>
      <t>SIN COBRO DE PRIMA</t>
    </r>
  </si>
  <si>
    <t>Superior a 1,5 veces y hasta 2,0 veces</t>
  </si>
  <si>
    <t>Superior a 2,0 veces y hasta 2,5 veces</t>
  </si>
  <si>
    <t>Superior a 2,5 veces y hasta 3,0 veces</t>
  </si>
  <si>
    <r>
      <t xml:space="preserve">Se califica  el aumento </t>
    </r>
    <r>
      <rPr>
        <b/>
        <u/>
        <sz val="13"/>
        <rFont val="Arial Narrow"/>
        <family val="2"/>
      </rPr>
      <t xml:space="preserve">adicional </t>
    </r>
    <r>
      <rPr>
        <b/>
        <sz val="13"/>
        <rFont val="Arial Narrow"/>
        <family val="2"/>
      </rPr>
      <t xml:space="preserve">del 
</t>
    </r>
    <r>
      <rPr>
        <b/>
        <u/>
        <sz val="13"/>
        <color rgb="FFFF0000"/>
        <rFont val="Arial Narrow"/>
        <family val="2"/>
      </rPr>
      <t>monto</t>
    </r>
    <r>
      <rPr>
        <b/>
        <sz val="13"/>
        <color rgb="FFFF0000"/>
        <rFont val="Arial Narrow"/>
        <family val="2"/>
      </rPr>
      <t xml:space="preserve"> de los gastos de transporte.</t>
    </r>
  </si>
  <si>
    <r>
      <t xml:space="preserve">Se califica  el aumento </t>
    </r>
    <r>
      <rPr>
        <b/>
        <u/>
        <sz val="13"/>
        <rFont val="Arial Narrow"/>
        <family val="2"/>
      </rPr>
      <t>adicional</t>
    </r>
    <r>
      <rPr>
        <b/>
        <sz val="13"/>
        <rFont val="Arial Narrow"/>
        <family val="2"/>
      </rPr>
      <t xml:space="preserve"> del 
</t>
    </r>
    <r>
      <rPr>
        <b/>
        <u/>
        <sz val="13"/>
        <color rgb="FFFF0000"/>
        <rFont val="Arial Narrow"/>
        <family val="2"/>
      </rPr>
      <t>monto</t>
    </r>
    <r>
      <rPr>
        <b/>
        <sz val="13"/>
        <color rgb="FFFF0000"/>
        <rFont val="Arial Narrow"/>
        <family val="2"/>
      </rPr>
      <t xml:space="preserve"> del sublímite para este amparo.</t>
    </r>
  </si>
  <si>
    <r>
      <t xml:space="preserve">Se califica el aumento </t>
    </r>
    <r>
      <rPr>
        <b/>
        <u/>
        <sz val="13"/>
        <rFont val="Arial Narrow"/>
        <family val="2"/>
      </rPr>
      <t xml:space="preserve">adicional </t>
    </r>
    <r>
      <rPr>
        <b/>
        <sz val="13"/>
        <rFont val="Arial Narrow"/>
        <family val="2"/>
      </rPr>
      <t xml:space="preserve">del límite asegurado.
</t>
    </r>
    <r>
      <rPr>
        <b/>
        <sz val="13"/>
        <color rgb="FFFF0000"/>
        <rFont val="Arial Narrow"/>
        <family val="2"/>
      </rPr>
      <t>SIN COBRO DE PRIMA</t>
    </r>
  </si>
  <si>
    <r>
      <t xml:space="preserve">Límite adicional al básico mayor a </t>
    </r>
    <r>
      <rPr>
        <b/>
        <sz val="13"/>
        <rFont val="Arial Narrow"/>
        <family val="2"/>
      </rPr>
      <t>$20.000.000 y hasta $40.000.000</t>
    </r>
  </si>
  <si>
    <r>
      <t xml:space="preserve">Límite adicional al básico mayor a </t>
    </r>
    <r>
      <rPr>
        <b/>
        <sz val="13"/>
        <rFont val="Arial Narrow"/>
        <family val="2"/>
      </rPr>
      <t>$40.000.000 y hasta $60.000.000</t>
    </r>
    <r>
      <rPr>
        <sz val="11"/>
        <color theme="1"/>
        <rFont val="Calibri"/>
        <family val="2"/>
        <scheme val="minor"/>
      </rPr>
      <t/>
    </r>
  </si>
  <si>
    <r>
      <t xml:space="preserve">Límite adicional al básico mayor a </t>
    </r>
    <r>
      <rPr>
        <b/>
        <sz val="13"/>
        <rFont val="Arial Narrow"/>
        <family val="2"/>
      </rPr>
      <t>$60.000.000 y hasta $80.000.000</t>
    </r>
    <r>
      <rPr>
        <sz val="11"/>
        <color theme="1"/>
        <rFont val="Calibri"/>
        <family val="2"/>
        <scheme val="minor"/>
      </rPr>
      <t/>
    </r>
  </si>
  <si>
    <r>
      <t xml:space="preserve">Límite adicional al básico mayor a </t>
    </r>
    <r>
      <rPr>
        <b/>
        <sz val="13"/>
        <rFont val="Arial Narrow"/>
        <family val="2"/>
      </rPr>
      <t>$80.000.000 y hasta $100.000.00</t>
    </r>
    <r>
      <rPr>
        <sz val="11"/>
        <color theme="1"/>
        <rFont val="Calibri"/>
        <family val="2"/>
        <scheme val="minor"/>
      </rPr>
      <t/>
    </r>
  </si>
  <si>
    <r>
      <rPr>
        <b/>
        <sz val="13"/>
        <color rgb="FF0070C0"/>
        <rFont val="Arial Narrow"/>
        <family val="2"/>
      </rPr>
      <t xml:space="preserve">INCREMENTO DEL LÍMITE BÁSICO PARA LA COBERTURA DE </t>
    </r>
    <r>
      <rPr>
        <b/>
        <u/>
        <sz val="13"/>
        <color rgb="FF0070C0"/>
        <rFont val="Arial Narrow"/>
        <family val="2"/>
      </rPr>
      <t>PERJUICIOS O DETRIMENTO PATRIMONIAL.</t>
    </r>
  </si>
  <si>
    <r>
      <t xml:space="preserve">Se califica el aumento </t>
    </r>
    <r>
      <rPr>
        <b/>
        <u/>
        <sz val="13"/>
        <rFont val="Arial Narrow"/>
        <family val="2"/>
      </rPr>
      <t>adicional</t>
    </r>
    <r>
      <rPr>
        <b/>
        <sz val="13"/>
        <rFont val="Arial Narrow"/>
        <family val="2"/>
      </rPr>
      <t xml:space="preserve"> del límite asegurado, </t>
    </r>
    <r>
      <rPr>
        <b/>
        <u/>
        <sz val="13"/>
        <rFont val="Arial Narrow"/>
        <family val="2"/>
      </rPr>
      <t>únicamente</t>
    </r>
    <r>
      <rPr>
        <b/>
        <sz val="13"/>
        <rFont val="Arial Narrow"/>
        <family val="2"/>
      </rPr>
      <t xml:space="preserve"> relacionados en la tabla de rangos en la condición requerida para la evaluación.
</t>
    </r>
    <r>
      <rPr>
        <b/>
        <sz val="13"/>
        <color rgb="FFFF0000"/>
        <rFont val="Arial Narrow"/>
        <family val="2"/>
      </rPr>
      <t>SIN COBRO DE PRIMA</t>
    </r>
  </si>
  <si>
    <r>
      <rPr>
        <b/>
        <sz val="13"/>
        <color rgb="FF0070C0"/>
        <rFont val="Arial Narrow"/>
        <family val="2"/>
      </rPr>
      <t xml:space="preserve">INCREMENTO DEL LÍMITE BÁSICO PARA LA COBERTURA DE </t>
    </r>
    <r>
      <rPr>
        <b/>
        <u/>
        <sz val="13"/>
        <color rgb="FF0070C0"/>
        <rFont val="Arial Narrow"/>
        <family val="2"/>
      </rPr>
      <t xml:space="preserve">GASTOS DE DEFENSA.
</t>
    </r>
    <r>
      <rPr>
        <b/>
        <u/>
        <sz val="13"/>
        <rFont val="Arial Narrow"/>
        <family val="2"/>
      </rPr>
      <t>Incluidos en el límite de Perjuicios o Detrimento Patrimonial sin cobro de prima.</t>
    </r>
  </si>
  <si>
    <r>
      <t xml:space="preserve">Se califica el aumento adicional del límite asegurado, únicamente relacionados en la tabla de rangos en la condición requerida para la evaluación.
</t>
    </r>
    <r>
      <rPr>
        <b/>
        <sz val="13"/>
        <color rgb="FFFF0000"/>
        <rFont val="Arial Narrow"/>
        <family val="2"/>
      </rPr>
      <t>SIN COBRO DE PRIMA</t>
    </r>
  </si>
  <si>
    <t>Ofrecimiento adicional de $1.000.000.000 al límite básico.</t>
  </si>
  <si>
    <r>
      <t xml:space="preserve">Límite adicional al básico mayor a </t>
    </r>
    <r>
      <rPr>
        <b/>
        <sz val="13"/>
        <rFont val="Arial Narrow"/>
        <family val="2"/>
      </rPr>
      <t>$300.000.000 y hasta $500.000.000</t>
    </r>
  </si>
  <si>
    <r>
      <t xml:space="preserve">GASTOS DE GRÚA PARA VEHÍCULOS DE TERCEROS, AFECTADOS EN ACCIDENTES EN LOS CUALES SEA EVIDENTE LA RESPONSABILIDAD DEL ASEGURADO.
</t>
    </r>
    <r>
      <rPr>
        <b/>
        <sz val="13"/>
        <rFont val="Arial Narrow"/>
        <family val="2"/>
      </rPr>
      <t xml:space="preserve">
Se paga por rembolso el servicio prestado de grúa al tercero.</t>
    </r>
  </si>
  <si>
    <t>Ofrecimiento adicional de $100.000.000 al límite básico.</t>
  </si>
  <si>
    <t>Ofrecimiento adicional de $800.000.000 al límite básico.</t>
  </si>
  <si>
    <r>
      <t xml:space="preserve">OFRECIMIENTO DE ESTUDIO DE RIESGOS CON COSTO A CARGO DE LA ASEGURADORA (SURVEY)
</t>
    </r>
    <r>
      <rPr>
        <sz val="13"/>
        <rFont val="Arial Narrow"/>
        <family val="2"/>
      </rPr>
      <t>Las recomendaciones, sugerencias y/o demás aspectos que se deriven del resultado de este estudio, no generarán exigencia de implementación de medidas de prevención y/o control de riesgo, aplicación de garantías o cualquier tipo de compromiso para el asegurado, así como la modificación de las condiciones ofertadas.  
El estudio deberá realizarse dentro de los cuatro (4) primeros meses de la vigencia de la póliza, para lo cual la aseguradora se compromete a presentar dentro de los primeros treinta (30) dias calendarios, contados a partir de la fecha del inicio de la vigencia de la póliza, el cronograma en el que se indiquen las actividades que desarrollará para tal efecto y los funcionarios y/o firma externa que llevarán a cabo las mismas.</t>
    </r>
  </si>
  <si>
    <r>
      <t xml:space="preserve">Al proponente que ofrezca límite de:
</t>
    </r>
    <r>
      <rPr>
        <b/>
        <sz val="13"/>
        <rFont val="Arial Narrow"/>
        <family val="2"/>
      </rPr>
      <t>$2.000.000.000 / $2.000.000.000 / $4.000.000.000.
O límite único combinado de $6.000.000.000.</t>
    </r>
  </si>
  <si>
    <r>
      <t xml:space="preserve">RESTABLECIMIENTO </t>
    </r>
    <r>
      <rPr>
        <b/>
        <u/>
        <sz val="13"/>
        <color rgb="FF0070C0"/>
        <rFont val="Arial Narrow"/>
        <family val="2"/>
      </rPr>
      <t xml:space="preserve"> ADICIONAL</t>
    </r>
    <r>
      <rPr>
        <b/>
        <sz val="13"/>
        <color rgb="FF0070C0"/>
        <rFont val="Arial Narrow"/>
        <family val="2"/>
      </rPr>
      <t xml:space="preserve"> AUTOMÁTICO DEL LÍMITE ASEGURADO POR PAGO DE SINIESTRO, HASTA UNA (1) VEZ EL LÍMITE CONTRATADO CON COBRO DE PRIMA A PRORRATA</t>
    </r>
  </si>
  <si>
    <r>
      <t xml:space="preserve">Se califica el número de reestablecimientos </t>
    </r>
    <r>
      <rPr>
        <b/>
        <u/>
        <sz val="13"/>
        <color rgb="FF0070C0"/>
        <rFont val="Arial Narrow"/>
        <family val="2"/>
      </rPr>
      <t>adicionales,</t>
    </r>
    <r>
      <rPr>
        <b/>
        <sz val="13"/>
        <rFont val="Arial Narrow"/>
        <family val="2"/>
      </rPr>
      <t xml:space="preserve">  </t>
    </r>
    <r>
      <rPr>
        <b/>
        <u/>
        <sz val="13"/>
        <rFont val="Arial Narrow"/>
        <family val="2"/>
      </rPr>
      <t>únicamente relacionados en la tabla de rangos</t>
    </r>
    <r>
      <rPr>
        <b/>
        <sz val="13"/>
        <rFont val="Arial Narrow"/>
        <family val="2"/>
      </rPr>
      <t xml:space="preserve"> en la condición requerida para la evaluación.</t>
    </r>
  </si>
  <si>
    <t>AJUSTAR LÍMITES SEGÚN BÁSICAS</t>
  </si>
  <si>
    <r>
      <t xml:space="preserve">Se califica  el aumento </t>
    </r>
    <r>
      <rPr>
        <b/>
        <u/>
        <sz val="13"/>
        <rFont val="Arial Narrow"/>
        <family val="2"/>
      </rPr>
      <t xml:space="preserve">adicional </t>
    </r>
    <r>
      <rPr>
        <b/>
        <sz val="13"/>
        <rFont val="Arial Narrow"/>
        <family val="2"/>
      </rPr>
      <t xml:space="preserve">del 
</t>
    </r>
    <r>
      <rPr>
        <b/>
        <u/>
        <sz val="13"/>
        <color rgb="FFFF0000"/>
        <rFont val="Arial Narrow"/>
        <family val="2"/>
      </rPr>
      <t>monto</t>
    </r>
    <r>
      <rPr>
        <b/>
        <sz val="13"/>
        <color rgb="FFFF0000"/>
        <rFont val="Arial Narrow"/>
        <family val="2"/>
      </rPr>
      <t xml:space="preserve"> de los gastos de bodegaje.</t>
    </r>
  </si>
  <si>
    <t>AJUSTAR PUNTAJE SI SE TRASLADA DE BÁSICAS OBLIGATORIAS</t>
  </si>
  <si>
    <r>
      <t xml:space="preserve">Se califica  el aumento </t>
    </r>
    <r>
      <rPr>
        <b/>
        <u/>
        <sz val="13"/>
        <rFont val="Arial Narrow"/>
        <family val="2"/>
      </rPr>
      <t>adicional</t>
    </r>
    <r>
      <rPr>
        <b/>
        <sz val="13"/>
        <rFont val="Arial Narrow"/>
        <family val="2"/>
      </rPr>
      <t xml:space="preserve"> del porcentaje ofrecido.
</t>
    </r>
    <r>
      <rPr>
        <b/>
        <sz val="13"/>
        <color rgb="FFFF0000"/>
        <rFont val="Arial Narrow"/>
        <family val="2"/>
      </rPr>
      <t>Bajo la definición del texto de la condición obligatoria y sin estar condicionada a la demostración de ocurrencia y cuantía.</t>
    </r>
  </si>
  <si>
    <r>
      <t xml:space="preserve">ANTICIPO DE INDEMNIZACIÓN  PARA EL PAGO DE HONORARIOS DEL 50%.
</t>
    </r>
    <r>
      <rPr>
        <b/>
        <sz val="13"/>
        <rFont val="Arial Narrow"/>
        <family val="2"/>
      </rPr>
      <t xml:space="preserve">NOTA: Si el aumento adicional del porcentaje de anticipo es condicionado a la demostración de la ocurrencia y cuantía, se califica con cero (0) puntos este factor.   </t>
    </r>
    <r>
      <rPr>
        <b/>
        <sz val="13"/>
        <color rgb="FF0070C0"/>
        <rFont val="Arial Narrow"/>
        <family val="2"/>
      </rPr>
      <t xml:space="preserve">   </t>
    </r>
  </si>
  <si>
    <t>NIT</t>
  </si>
  <si>
    <r>
      <t xml:space="preserve">COMPROMISO PARA EL PAGO DE LAS INDEMNIZACIONES
</t>
    </r>
    <r>
      <rPr>
        <b/>
        <sz val="13"/>
        <rFont val="Arial Narrow"/>
        <family val="2"/>
      </rPr>
      <t>Plazo de diez (10) días hábiles.</t>
    </r>
  </si>
  <si>
    <t xml:space="preserve">TOMADOR:       </t>
  </si>
  <si>
    <t xml:space="preserve">ASEGURADO:   </t>
  </si>
  <si>
    <t xml:space="preserve">BENEFICIARIO: </t>
  </si>
  <si>
    <r>
      <t xml:space="preserve">Se otorgará el máximo puntaje asignado a las propuestas que las ofrezcan o se aproxime al sublímite y/o plazo señalado. Las demás ofertas se calificarán en forma proporcional al de la propuesta calificada con el maximo puntaje.
Para la aplicación de la calificación proporcional y descendente de coberturas y/o cláusulas que indiquen sublímites por evento / vigencia o agregado anual, </t>
    </r>
    <r>
      <rPr>
        <b/>
        <sz val="13"/>
        <rFont val="Arial Narrow"/>
        <family val="2"/>
      </rPr>
      <t>salvo que no este establecido el puntaje en forma puntal</t>
    </r>
    <r>
      <rPr>
        <sz val="13"/>
        <rFont val="Arial Narrow"/>
        <family val="2"/>
      </rPr>
      <t xml:space="preserve">, se aplicará para la calificación de evento el 65% del puntaje establecido para la condición evaluada y el 35% para la de vigencia o agregado anual. 
De igual forma la oferta que contemple solamente sublímite para evento, se considerará para la calificación de los dos (2) aspectos, es decir, evento / vigencia o agregado anual.      </t>
    </r>
  </si>
  <si>
    <r>
      <t xml:space="preserve">Se califica el menor número de </t>
    </r>
    <r>
      <rPr>
        <b/>
        <u/>
        <sz val="13"/>
        <rFont val="Arial Narrow"/>
        <family val="2"/>
      </rPr>
      <t>días hábiles</t>
    </r>
    <r>
      <rPr>
        <b/>
        <sz val="13"/>
        <rFont val="Arial Narrow"/>
        <family val="2"/>
      </rPr>
      <t xml:space="preserve"> una vez demostrada ocurrencia y cuantía.</t>
    </r>
  </si>
  <si>
    <r>
      <t xml:space="preserve">Las aseguradoras deben tener en cuenta:
</t>
    </r>
    <r>
      <rPr>
        <b/>
        <sz val="13"/>
        <rFont val="Arial Narrow"/>
        <family val="2"/>
      </rPr>
      <t>1.</t>
    </r>
    <r>
      <rPr>
        <sz val="13"/>
        <rFont val="Arial Narrow"/>
        <family val="2"/>
      </rPr>
      <t xml:space="preserve"> Para acceder a calificación, el oferente deberá registrar en forma expresa y de manera clara, el valor y/o límite que ofrece. En aquellos casos que se exprese valores en COL$ o en SMMLV para realizar una evaluación equitativa, se podrá homologar el ofrecimiento a alguna de las dos constantes COL$ o SMMLV.
</t>
    </r>
    <r>
      <rPr>
        <b/>
        <sz val="13"/>
        <rFont val="Arial Narrow"/>
        <family val="2"/>
      </rPr>
      <t xml:space="preserve">2. </t>
    </r>
    <r>
      <rPr>
        <sz val="13"/>
        <rFont val="Arial Narrow"/>
        <family val="2"/>
      </rPr>
      <t xml:space="preserve">Se otorga el máximo puntaje a la propuesta que dentro del rango o tabla se aproxime al máximo sublímite o plazo requerido y las demas ofertas se calificaran en forma proporcional a la propuesta calificada con el máximo puntaje.
</t>
    </r>
    <r>
      <rPr>
        <b/>
        <sz val="13"/>
        <rFont val="Arial Narrow"/>
        <family val="2"/>
      </rPr>
      <t>3.</t>
    </r>
    <r>
      <rPr>
        <sz val="13"/>
        <rFont val="Arial Narrow"/>
        <family val="2"/>
      </rPr>
      <t xml:space="preserve">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Si el valor y/o límite es superior al del último rango, para efectos de evaluación, se tomará el valor proporcional de puntaje de este último rango, más los puntos máximo del anterior rango.</t>
    </r>
  </si>
  <si>
    <r>
      <t xml:space="preserve">ANTICIPO DE INDEMNIZACIÓN DEL 50%.
</t>
    </r>
    <r>
      <rPr>
        <b/>
        <sz val="13"/>
        <rFont val="Arial Narrow"/>
        <family val="2"/>
      </rPr>
      <t xml:space="preserve">NOTA 1: </t>
    </r>
    <r>
      <rPr>
        <sz val="13"/>
        <rFont val="Arial Narrow"/>
        <family val="2"/>
      </rPr>
      <t xml:space="preserve">Si el aumento adicional del porcentaje de anticipo es condicionado a la demostración de la ocurrencia y cuantía, se califica con cero (0) puntos este factor.   </t>
    </r>
    <r>
      <rPr>
        <sz val="13"/>
        <color rgb="FF0070C0"/>
        <rFont val="Arial Narrow"/>
        <family val="2"/>
      </rPr>
      <t xml:space="preserve">   </t>
    </r>
    <r>
      <rPr>
        <b/>
        <sz val="13"/>
        <color rgb="FF0070C0"/>
        <rFont val="Arial Narrow"/>
        <family val="2"/>
      </rPr>
      <t xml:space="preserve">
</t>
    </r>
    <r>
      <rPr>
        <b/>
        <sz val="13"/>
        <rFont val="Arial Narrow"/>
        <family val="2"/>
      </rPr>
      <t xml:space="preserve">NOTA 2: </t>
    </r>
    <r>
      <rPr>
        <sz val="13"/>
        <rFont val="Arial Narrow"/>
        <family val="2"/>
      </rPr>
      <t xml:space="preserve">Solo se acepta propuesta en los límites señados en los siguientes rangos. </t>
    </r>
  </si>
  <si>
    <r>
      <t xml:space="preserve">ANTICIPO DE INDEMNIZACIÓN DEL 50%.
</t>
    </r>
    <r>
      <rPr>
        <b/>
        <sz val="13"/>
        <rFont val="Arial Narrow"/>
        <family val="2"/>
      </rPr>
      <t xml:space="preserve">NOTA 1: </t>
    </r>
    <r>
      <rPr>
        <sz val="13"/>
        <rFont val="Arial Narrow"/>
        <family val="2"/>
      </rPr>
      <t>Si el aumento adicional del porcentaje de anticipo es condicionado a la demostración de la ocurrencia y cuantía, se califica con cero (0) puntos este factor.</t>
    </r>
    <r>
      <rPr>
        <b/>
        <sz val="13"/>
        <rFont val="Arial Narrow"/>
        <family val="2"/>
      </rPr>
      <t xml:space="preserve">      
NOTA 2: </t>
    </r>
    <r>
      <rPr>
        <sz val="13"/>
        <rFont val="Arial Narrow"/>
        <family val="2"/>
      </rPr>
      <t xml:space="preserve">Solo se acepta propuesta en los límites señados en los siguientes rangos.     </t>
    </r>
    <r>
      <rPr>
        <b/>
        <sz val="13"/>
        <color rgb="FF0070C0"/>
        <rFont val="Arial Narrow"/>
        <family val="2"/>
      </rPr>
      <t xml:space="preserve">  </t>
    </r>
  </si>
  <si>
    <t xml:space="preserve"> 1.00 puntos</t>
  </si>
  <si>
    <t xml:space="preserve"> 1.50 puntos</t>
  </si>
  <si>
    <t>0.50 puntos</t>
  </si>
  <si>
    <r>
      <t xml:space="preserve">RESTABLECIMIENTO </t>
    </r>
    <r>
      <rPr>
        <b/>
        <u/>
        <sz val="13"/>
        <color rgb="FF0070C0"/>
        <rFont val="Arial Narrow"/>
        <family val="2"/>
      </rPr>
      <t xml:space="preserve"> ADICIONAL</t>
    </r>
    <r>
      <rPr>
        <b/>
        <sz val="13"/>
        <color rgb="FF0070C0"/>
        <rFont val="Arial Narrow"/>
        <family val="2"/>
      </rPr>
      <t xml:space="preserve"> AUTOMÁTICO DEL LÍMITE ASEGURADO POR PAGO DE SINIESTRO, HASTA UNA (1) VEZ EL LÍMITE CONTRATADO CON COBRO DE PRIMA A PRORRATA.
</t>
    </r>
    <r>
      <rPr>
        <b/>
        <sz val="13"/>
        <rFont val="Arial Narrow"/>
        <family val="2"/>
      </rPr>
      <t>NOTA</t>
    </r>
    <r>
      <rPr>
        <sz val="13"/>
        <rFont val="Arial Narrow"/>
        <family val="2"/>
      </rPr>
      <t>: Solo se acepta propuesta en los límites señados en los siguientes rangos.  Ofrecimientos de otros valores diferentes serán evaluados con cero (0) puntos), excepto que sea superior al último rango.</t>
    </r>
  </si>
  <si>
    <r>
      <rPr>
        <b/>
        <sz val="13"/>
        <rFont val="Arial Narrow"/>
        <family val="2"/>
      </rPr>
      <t>Se califica el aumento adicional del límite asegurado.</t>
    </r>
    <r>
      <rPr>
        <b/>
        <sz val="13"/>
        <color rgb="FF0070C0"/>
        <rFont val="Arial Narrow"/>
        <family val="2"/>
      </rPr>
      <t xml:space="preserve">
</t>
    </r>
    <r>
      <rPr>
        <b/>
        <sz val="13"/>
        <color rgb="FFFF0000"/>
        <rFont val="Arial Narrow"/>
        <family val="2"/>
      </rPr>
      <t>SIN COBRO DE PRIMA, así:</t>
    </r>
  </si>
  <si>
    <r>
      <t xml:space="preserve">Límite adicional al básico mayor a </t>
    </r>
    <r>
      <rPr>
        <b/>
        <sz val="13"/>
        <rFont val="Arial Narrow"/>
        <family val="2"/>
      </rPr>
      <t>$500.000 y hasta $1.000.000</t>
    </r>
  </si>
  <si>
    <r>
      <t xml:space="preserve">Límite adicional al básico mayor a </t>
    </r>
    <r>
      <rPr>
        <b/>
        <sz val="13"/>
        <rFont val="Arial Narrow"/>
        <family val="2"/>
      </rPr>
      <t>$1.000.000 y hasta $2.000.000.</t>
    </r>
  </si>
  <si>
    <r>
      <t xml:space="preserve">Límite adicional al básico mayor a </t>
    </r>
    <r>
      <rPr>
        <b/>
        <sz val="13"/>
        <rFont val="Arial Narrow"/>
        <family val="2"/>
      </rPr>
      <t>$2.000.000 y hasta $5.000.000</t>
    </r>
    <r>
      <rPr>
        <sz val="13"/>
        <rFont val="Arial Narrow"/>
        <family val="2"/>
      </rPr>
      <t xml:space="preserve">: </t>
    </r>
  </si>
  <si>
    <r>
      <t xml:space="preserve">COMPROMISO PARA EL PAGO DE LAS INDEMNIZACIONES
</t>
    </r>
    <r>
      <rPr>
        <b/>
        <sz val="13"/>
        <rFont val="Arial Narrow"/>
        <family val="2"/>
      </rPr>
      <t xml:space="preserve">Plazo de </t>
    </r>
    <r>
      <rPr>
        <b/>
        <sz val="13"/>
        <color rgb="FFFF0000"/>
        <rFont val="Arial Narrow"/>
        <family val="2"/>
      </rPr>
      <t>diez (10) días</t>
    </r>
    <r>
      <rPr>
        <b/>
        <sz val="13"/>
        <rFont val="Arial Narrow"/>
        <family val="2"/>
      </rPr>
      <t xml:space="preserve"> hábiles.</t>
    </r>
  </si>
  <si>
    <r>
      <t xml:space="preserve">COMPROMISO PARA EL PAGO DE LAS INDEMNIZACIONES
</t>
    </r>
    <r>
      <rPr>
        <b/>
        <sz val="13"/>
        <rFont val="Arial Narrow"/>
        <family val="2"/>
      </rPr>
      <t xml:space="preserve">Plazo de </t>
    </r>
    <r>
      <rPr>
        <b/>
        <sz val="13"/>
        <color rgb="FFFF0000"/>
        <rFont val="Arial Narrow"/>
        <family val="2"/>
      </rPr>
      <t xml:space="preserve">diez (10) días </t>
    </r>
    <r>
      <rPr>
        <b/>
        <sz val="13"/>
        <rFont val="Arial Narrow"/>
        <family val="2"/>
      </rPr>
      <t>hábiles.</t>
    </r>
  </si>
  <si>
    <t>VERSIÓN: MAYO 2024</t>
  </si>
  <si>
    <t>EMPRESA DE LICORES DE CUNDINAMARCA</t>
  </si>
  <si>
    <t>899.999.084-8</t>
  </si>
  <si>
    <t>Amparar todos los  activos (bienes inmuebles y muebles) de propiedad de la EMPRESA DE LICORES DE CUNDINAMARCA, o aquellos que se encuentren bajo su control, tenencia, responsabilidad o custodia, contra los daños o pérdidas materiales a consecuencia de cualquier riesgo, tanto por eventos internos o externos, incluyendo las pérdidas consecuenciales por todo concepto y en general los recibidos a cualquier título o por los que tenga algún interés asegurable, ubicados en el territorio nacional o por aquellos que por su naturaleza se deban trasladar a nivel mundial, dentro o fuera de las instalaciones del asegurado y/o en predios de terceros o a la intemperie y los utilizados en desarrollo del objeto social de la  EMPRESA DE LICORES DE CUNDINAMARCA</t>
  </si>
  <si>
    <t xml:space="preserve"> </t>
  </si>
  <si>
    <t xml:space="preserve">Anticipo mayor al 55% y hasta el 60%: </t>
  </si>
  <si>
    <t xml:space="preserve">Anticipo mayor al 60% y hasta el 65%: </t>
  </si>
  <si>
    <t xml:space="preserve">Anticipo mayor al 65% y hasta el 70%:  </t>
  </si>
  <si>
    <t xml:space="preserve">Amparar los riesgos que impliquen menoscabo de los fondos y/o bienes de propiedad de la  EMPRESA DE LICORES DE CUNDINAMARCA o que estén bajo su tenencia, control y/o responsabilidad causados por acciones u omisiones de sus servidores, que incurran en delitos contra la administración pública o fallos con responsabilidad fiscal, por incumplimiento de las disposiciones legales y reglamentarias, incluyendo el costo de la rendición de cuentas en caso de abandono del cargo o fallecimiento del empleado, en concordancia con la Resolución 014249 del 15 de mayo de 1992, aprobada por la Contraloría General de la República. </t>
  </si>
  <si>
    <t xml:space="preserve">Amparar los perjuicios patrimoniales y extrapatrimoniales que cause la EMPRESA DE LICORES DE CUNDINAMARCA como consecuencia de la Responsabilidad Civil Extracontractual originada dentro o fuera de sus instalaciones, en el desarrollo de sus actividades o en lo relacionado con ella, lo mismo que los actos de sus empleados y funcionarios o el personal para el apoyo a la gestión administrativa dentro y fuera del territorio nacional o por bienes que se encuentren  bajo tenencia, control y/o responsabilidad . 
Nota: Se entenderán como terceros todas y cada una de las personas que circulen, ingresen, accedan o se encuentren en los predios de asegurado o por los cuales es responsable en su aseguramiento, independientemente que el asegurado le esté prestando un servicio objeto de su razón social. </t>
  </si>
  <si>
    <r>
      <t xml:space="preserve">Límite adicional al básico mayor a </t>
    </r>
    <r>
      <rPr>
        <b/>
        <sz val="13"/>
        <rFont val="Arial Narrow"/>
        <family val="2"/>
      </rPr>
      <t>$250.000.000 y hasta $500.000.000</t>
    </r>
  </si>
  <si>
    <r>
      <t xml:space="preserve">Límite adicional al básico mayor a </t>
    </r>
    <r>
      <rPr>
        <b/>
        <sz val="13"/>
        <rFont val="Arial Narrow"/>
        <family val="2"/>
      </rPr>
      <t>$500.000.000 y hasta $750.000.000</t>
    </r>
  </si>
  <si>
    <r>
      <t xml:space="preserve">Límite adicional al básico mayor a </t>
    </r>
    <r>
      <rPr>
        <b/>
        <sz val="13"/>
        <rFont val="Arial Narrow"/>
        <family val="2"/>
      </rPr>
      <t>$750.000.000 y hasta $1.000.000.000</t>
    </r>
  </si>
  <si>
    <t>Rangos para el sublímite por persona</t>
  </si>
  <si>
    <r>
      <t xml:space="preserve">Límite adicional al básico mayor a </t>
    </r>
    <r>
      <rPr>
        <b/>
        <sz val="13"/>
        <rFont val="Arial Narrow"/>
        <family val="2"/>
      </rPr>
      <t>$25.000.000 y hasta $50.000.000</t>
    </r>
  </si>
  <si>
    <r>
      <t xml:space="preserve">Límite adicional al básico mayor a </t>
    </r>
    <r>
      <rPr>
        <b/>
        <sz val="13"/>
        <rFont val="Arial Narrow"/>
        <family val="2"/>
      </rPr>
      <t>$50.000.000 y hasta $75.000.000</t>
    </r>
  </si>
  <si>
    <r>
      <t xml:space="preserve">Límite adicional al básico mayor a </t>
    </r>
    <r>
      <rPr>
        <b/>
        <sz val="13"/>
        <rFont val="Arial Narrow"/>
        <family val="2"/>
      </rPr>
      <t>$75.000.000 y hasta $100.000.000</t>
    </r>
  </si>
  <si>
    <r>
      <t xml:space="preserve">Límite adicional al básico mayor a </t>
    </r>
    <r>
      <rPr>
        <b/>
        <sz val="13"/>
        <rFont val="Arial Narrow"/>
        <family val="2"/>
      </rPr>
      <t>$125.000.000 y hasta $150.000.000</t>
    </r>
  </si>
  <si>
    <r>
      <t xml:space="preserve">Límite adicional al básico mayor a </t>
    </r>
    <r>
      <rPr>
        <b/>
        <sz val="13"/>
        <rFont val="Arial Narrow"/>
        <family val="2"/>
      </rPr>
      <t>$150.000.000 y hasta $300.000.000</t>
    </r>
  </si>
  <si>
    <r>
      <t xml:space="preserve">Se califica el aumento </t>
    </r>
    <r>
      <rPr>
        <b/>
        <u/>
        <sz val="13"/>
        <rFont val="Arial Narrow"/>
        <family val="2"/>
      </rPr>
      <t>adicional</t>
    </r>
    <r>
      <rPr>
        <b/>
        <sz val="13"/>
        <rFont val="Arial Narrow"/>
        <family val="2"/>
      </rPr>
      <t xml:space="preserve"> del sublímite por persona
</t>
    </r>
    <r>
      <rPr>
        <b/>
        <sz val="13"/>
        <color rgb="FFFF0000"/>
        <rFont val="Arial Narrow"/>
        <family val="2"/>
      </rPr>
      <t>Hasta un monto total de $500.000.000</t>
    </r>
  </si>
  <si>
    <r>
      <t xml:space="preserve">Límite adicional al básico mayor a </t>
    </r>
    <r>
      <rPr>
        <b/>
        <sz val="13"/>
        <rFont val="Arial Narrow"/>
        <family val="2"/>
      </rPr>
      <t>$200.000.000 y hasta $400.000.000</t>
    </r>
  </si>
  <si>
    <r>
      <t xml:space="preserve">Límite adicional al básico mayor a </t>
    </r>
    <r>
      <rPr>
        <b/>
        <sz val="13"/>
        <rFont val="Arial Narrow"/>
        <family val="2"/>
      </rPr>
      <t>$50.000.000 y hasta $100.000.000</t>
    </r>
  </si>
  <si>
    <r>
      <t xml:space="preserve">Límite adicional al básico mayor a </t>
    </r>
    <r>
      <rPr>
        <b/>
        <sz val="13"/>
        <rFont val="Arial Narrow"/>
        <family val="2"/>
      </rPr>
      <t>$100.000.000 y hasta $150.000.000</t>
    </r>
  </si>
  <si>
    <r>
      <t xml:space="preserve">Límite adicional al básico mayor a </t>
    </r>
    <r>
      <rPr>
        <b/>
        <sz val="13"/>
        <rFont val="Arial Narrow"/>
        <family val="2"/>
      </rPr>
      <t>$150.000.000 y hasta $200.000.000</t>
    </r>
  </si>
  <si>
    <r>
      <t xml:space="preserve">Se califica el aumento </t>
    </r>
    <r>
      <rPr>
        <b/>
        <u/>
        <sz val="13"/>
        <rFont val="Arial Narrow"/>
        <family val="2"/>
      </rPr>
      <t>adicional</t>
    </r>
    <r>
      <rPr>
        <b/>
        <sz val="13"/>
        <rFont val="Arial Narrow"/>
        <family val="2"/>
      </rPr>
      <t xml:space="preserve"> del sublímite por persona
</t>
    </r>
    <r>
      <rPr>
        <b/>
        <sz val="13"/>
        <color rgb="FFFF0000"/>
        <rFont val="Arial Narrow"/>
        <family val="2"/>
      </rPr>
      <t>Hasta un monto total de $700.000.000</t>
    </r>
  </si>
  <si>
    <r>
      <t xml:space="preserve">Límite adicional al básico mayor a </t>
    </r>
    <r>
      <rPr>
        <b/>
        <sz val="13"/>
        <rFont val="Arial Narrow"/>
        <family val="2"/>
      </rPr>
      <t>$100.000.000 y hasta $200.000.000</t>
    </r>
  </si>
  <si>
    <t>Amparar las pérdidas y los daños materiales causados como consecuencia de los eventos que constituyen los amparos mencionados, en el transporte de cualquier tipo de mercancías nuevas y usadas incluida maquinaría, por cualquier medio de transporte, de los bienes de su propiedad, bajo tenencia, responsabilidad y/o control; propios del giro normal de las actividades de la EMPRESA DE LICORES DE CUNDINAMARCA</t>
  </si>
  <si>
    <t>Amparar los perjuicios patrimoniales causados a terceros y/o a la EMPRESA DE LICORES DE CUNDINAMARCA provenientes de la responsabilidad civil de los servidores públicos  y/o funcionarios con regímenes de responsabilidad similares a los de los servidores públicos, en el desempeño de las funciones de los cargos asegurados, por toda acción u omisión, correcta o incorrecta, culposa, real o presunta, así como los perjuicios que les sean imputable y los ocasionados por juicios de responsabilidad fiscal. 
Amparar los gastos de defensa (tales como, pero sin limitarse a: honorarios profesionales de abogados defensores, gastos y costas procesales y cauciones judiciales) según los límites por etapas procesales establecidos en este documento, en todo tipo de procesos, incluidos, pero sin limitarse a: procesos fiscales, procesos disciplinarios, procesos penales siempre que se trate de delitos no dolosos, procesos civiles, procesos administrativos (incluidos los de reparación directa); indagaciones, investigaciones preliminares, procesos internos y cualquier otro en los que se discuta la responsabilidad correspondiente a los cargos asegurados y en general los incurridos para defenderse en cualquier tipo de investigación o proceso adelantados por organismos oficial de vigilancia y control o entes de investigación según los límites por: tipos de procesos y etapas procesales establecidos en este documento.</t>
  </si>
  <si>
    <t>EMPRESA DE LICORES DE CUNDINAMARCA Y/O CARGOS ASEGURADOS</t>
  </si>
  <si>
    <t>EMPRESA DE LICORES DE CUNDINAMARCA Y/O CARGOS ASEGURADOS Y/O TERCEROS AFECTADOS</t>
  </si>
  <si>
    <r>
      <t xml:space="preserve">Límite de </t>
    </r>
    <r>
      <rPr>
        <b/>
        <sz val="13"/>
        <color rgb="FFFF0000"/>
        <rFont val="Arial Narrow"/>
        <family val="2"/>
      </rPr>
      <t xml:space="preserve">$2.745.000.000 </t>
    </r>
    <r>
      <rPr>
        <b/>
        <sz val="13"/>
        <rFont val="Arial Narrow"/>
        <family val="2"/>
      </rPr>
      <t>evento /agregado anual.
Incluido los Gastos de Defensa. 
NOTA:</t>
    </r>
    <r>
      <rPr>
        <sz val="13"/>
        <rFont val="Arial Narrow"/>
        <family val="2"/>
      </rPr>
      <t xml:space="preserve"> Solo se acepta propuesta en los límites señados en los siguientes rangos.  Ofrecimientos de otros valores diferentes serán evaluados con cero (0) puntos), excepto que sea superior al último rango.</t>
    </r>
  </si>
  <si>
    <t xml:space="preserve">Ofrecimiento adicional superior a $200.000.000 y hasta $400.000.000 </t>
  </si>
  <si>
    <t>Ofrecimiento adicional superior a $400.000.000 y hasta $600.000.000</t>
  </si>
  <si>
    <t xml:space="preserve">Ofrecimiento adicional superior a $600.000.000 y hasta $800.000.000 </t>
  </si>
  <si>
    <t>Ofrecimiento adicional superior a $800.000.000 y hasta $1.000.000.000</t>
  </si>
  <si>
    <r>
      <t>Límite de</t>
    </r>
    <r>
      <rPr>
        <b/>
        <sz val="13"/>
        <color rgb="FFFF0000"/>
        <rFont val="Arial Narrow"/>
        <family val="2"/>
      </rPr>
      <t xml:space="preserve"> $1.372.500.000 </t>
    </r>
    <r>
      <rPr>
        <b/>
        <sz val="13"/>
        <rFont val="Arial Narrow"/>
        <family val="2"/>
      </rPr>
      <t>evento / agregado anual.
Incluidos en el límite de Perjuicios o Detrimento Patrimonial sin cobro de prima.</t>
    </r>
  </si>
  <si>
    <t>Amparar al asegurado las pérdidas, gastos y daños como consecuencia de actos deshonestos o fraudulentos cometidos por empleados del asegurado, solos o en concurso con otros, o con terceros, con la intención manifiesta de hacer que el asegurado sufra dicha pérdida.
Se extienen el objeto del seguro a amparar el patrimonio del asegurado por la pérdida o daños de bienes propios y no propios por los cuales el Asegurado sea responsable tales como dineros efectivo y  dinero en todas sus formas y representaciones, títulos valores y cualquier documento y forma material o inmaterial de representación de dinero, como consecuencia de los riesgos a que está expuesto el Asegurado en el giro normal de su actividad social.</t>
  </si>
  <si>
    <t>Amparar las pérdidas o daños materiales que afecten a los Equipos y Maquinarías de propiedad de la EMPRESA DE LICORES DE CUNDINAMARCA o aquellos que se encuentren bajo su control, tenencia, responsabilidad o custodia, ubicados en el territorio nacional contra los daños o pérdidas materiales a consecuencia de cualquier riesgo, tanto por eventos internos o externos, incluyendo las pérdidas consecuenciales por todo concepto dentro o fuera de las instalaciones del asegurado y/o en predios de terceros y los utilizados en desarrollo del objeto social de la EMPRESA DE LICORES DE CUNDINAMARCA</t>
  </si>
  <si>
    <r>
      <rPr>
        <b/>
        <sz val="13"/>
        <color rgb="FF0070C0"/>
        <rFont val="Arial Narrow"/>
        <family val="2"/>
      </rPr>
      <t>GASTOS ADICIONALES.</t>
    </r>
    <r>
      <rPr>
        <b/>
        <sz val="13"/>
        <rFont val="Arial Narrow"/>
        <family val="2"/>
      </rPr>
      <t xml:space="preserve">
Sublímite  por la suma de </t>
    </r>
    <r>
      <rPr>
        <b/>
        <sz val="13"/>
        <color rgb="FFFF0000"/>
        <rFont val="Arial Narrow"/>
        <family val="2"/>
      </rPr>
      <t>$200.000.000</t>
    </r>
    <r>
      <rPr>
        <b/>
        <sz val="13"/>
        <rFont val="Arial Narrow"/>
        <family val="2"/>
      </rPr>
      <t>,  incluido en el valor asegurado,sin aplicación de deducible y combinado para los siguientes gastos y coberturas.</t>
    </r>
  </si>
  <si>
    <r>
      <t xml:space="preserve">Se califica el aumento </t>
    </r>
    <r>
      <rPr>
        <b/>
        <u/>
        <sz val="13"/>
        <rFont val="Arial Narrow"/>
        <family val="2"/>
      </rPr>
      <t>adicional</t>
    </r>
    <r>
      <rPr>
        <b/>
        <sz val="13"/>
        <rFont val="Arial Narrow"/>
        <family val="2"/>
      </rPr>
      <t xml:space="preserve"> del sublímite
</t>
    </r>
    <r>
      <rPr>
        <b/>
        <sz val="13"/>
        <color rgb="FFFF0000"/>
        <rFont val="Arial Narrow"/>
        <family val="2"/>
      </rPr>
      <t>Hasta un monto total de $400.000.000</t>
    </r>
  </si>
  <si>
    <r>
      <t xml:space="preserve">CLÁUSULA DE NO TASACIÓN EN CASO DE SINIESTRO
</t>
    </r>
    <r>
      <rPr>
        <b/>
        <sz val="13"/>
        <rFont val="Arial Narrow"/>
        <family val="2"/>
      </rPr>
      <t>Sublímite de hasta</t>
    </r>
    <r>
      <rPr>
        <b/>
        <sz val="13"/>
        <color rgb="FFFF0000"/>
        <rFont val="Arial Narrow"/>
        <family val="2"/>
      </rPr>
      <t xml:space="preserve"> $350.000.000</t>
    </r>
    <r>
      <rPr>
        <b/>
        <sz val="13"/>
        <rFont val="Arial Narrow"/>
        <family val="2"/>
      </rPr>
      <t xml:space="preserve">, por siniestro. </t>
    </r>
  </si>
  <si>
    <r>
      <t xml:space="preserve">Se califica el aumento </t>
    </r>
    <r>
      <rPr>
        <b/>
        <u/>
        <sz val="13"/>
        <rFont val="Arial Narrow"/>
        <family val="2"/>
      </rPr>
      <t>adicional</t>
    </r>
    <r>
      <rPr>
        <b/>
        <sz val="13"/>
        <rFont val="Arial Narrow"/>
        <family val="2"/>
      </rPr>
      <t xml:space="preserve"> del sublímite
</t>
    </r>
    <r>
      <rPr>
        <b/>
        <sz val="13"/>
        <color rgb="FFFF0000"/>
        <rFont val="Arial Narrow"/>
        <family val="2"/>
      </rPr>
      <t>Hasta un monto total de $550.000.000.</t>
    </r>
  </si>
  <si>
    <t xml:space="preserve">Amparar a la Entidad por los perjuicios que cause patrimonial (daños materiales incluyendo daño emergente y lucro cesante) y extrapatrimonialmnte (incluidos el daño moral, daño fisiológico y daño a la vida en relación), al igual que los daños a bienes o lesiones o muerte a terceros. De igual forma se amparan los daños y/o pérdidas que afecten a los vehículos de su propiedad, bajo tenencia, control o por los que sea legalmente responsable o incluidos aquellos recibidos por parte de otras entidades para el desarrollo misional de la Entidad. </t>
  </si>
  <si>
    <r>
      <t>Al proponente que ofrezca únicamente el límite básico exigido de $1.000.000.000 / $1.000.000.000 / $2.000.000.000, ó Límite único combinado de $3.000.0000.000,</t>
    </r>
    <r>
      <rPr>
        <b/>
        <sz val="13"/>
        <rFont val="Arial Narrow"/>
        <family val="2"/>
      </rPr>
      <t xml:space="preserve"> se evaluara con CERO (0) puntos.
Solo se acepta propuesta en los límites a continuación señalados, ofrecimientos de otros valores diferentes serán evaluados con cero (0) puntos).</t>
    </r>
  </si>
  <si>
    <r>
      <t xml:space="preserve">Al proponente que ofrezca límite de: 
</t>
    </r>
    <r>
      <rPr>
        <b/>
        <sz val="13"/>
        <rFont val="Arial Narrow"/>
        <family val="2"/>
      </rPr>
      <t>$1.500.000.000 / $1.500.000.000 / $3.000.000.000.
O límite único combinado de $4.500.000.000.</t>
    </r>
  </si>
  <si>
    <r>
      <t xml:space="preserve">Al proponente que ofrezca límite de:
</t>
    </r>
    <r>
      <rPr>
        <b/>
        <sz val="13"/>
        <rFont val="Arial Narrow"/>
        <family val="2"/>
      </rPr>
      <t>$1.800.000.000 / $1.8000.000.000 / $3.600.000.000.
O límite único combinado de $5.400.000.000.</t>
    </r>
  </si>
  <si>
    <r>
      <t xml:space="preserve">Al proponente que ofrezca límite de:
</t>
    </r>
    <r>
      <rPr>
        <b/>
        <sz val="13"/>
        <rFont val="Arial Narrow"/>
        <family val="2"/>
      </rPr>
      <t>$2.200.000.000 / $2.200.000.000 / $4.000.000.000.
O límite único combinado de $6.600.000.000.</t>
    </r>
  </si>
  <si>
    <r>
      <t xml:space="preserve">GASTOS DE  TRANSPORTE POR PÉRDIDAS TOTALES (Daños y/o Hurto) 
(esta condición no aplica para motos y vehiculos pesados.)
</t>
    </r>
    <r>
      <rPr>
        <b/>
        <sz val="13"/>
        <color rgb="FF002060"/>
        <rFont val="Arial Narrow"/>
        <family val="2"/>
      </rPr>
      <t xml:space="preserve">Limite de </t>
    </r>
    <r>
      <rPr>
        <b/>
        <sz val="13"/>
        <color rgb="FFFF0000"/>
        <rFont val="Arial Narrow"/>
        <family val="2"/>
      </rPr>
      <t xml:space="preserve">$30.000 </t>
    </r>
    <r>
      <rPr>
        <b/>
        <sz val="13"/>
        <color rgb="FF002060"/>
        <rFont val="Arial Narrow"/>
        <family val="2"/>
      </rPr>
      <t>diarios y hasta (60) días</t>
    </r>
  </si>
  <si>
    <r>
      <t xml:space="preserve">AMPARO AUTOMÁTICO DE VEHÍCULOS NUEVOS Y USADOS
</t>
    </r>
    <r>
      <rPr>
        <b/>
        <sz val="13"/>
        <rFont val="Arial Narrow"/>
        <family val="2"/>
      </rPr>
      <t xml:space="preserve">
Sublímite de </t>
    </r>
    <r>
      <rPr>
        <b/>
        <sz val="13"/>
        <color rgb="FFFF0000"/>
        <rFont val="Arial Narrow"/>
        <family val="2"/>
      </rPr>
      <t xml:space="preserve">$300.000.000 </t>
    </r>
    <r>
      <rPr>
        <b/>
        <sz val="13"/>
        <rFont val="Arial Narrow"/>
        <family val="2"/>
      </rPr>
      <t>por vehículo y término de</t>
    </r>
    <r>
      <rPr>
        <b/>
        <sz val="13"/>
        <color rgb="FFFF0000"/>
        <rFont val="Arial Narrow"/>
        <family val="2"/>
      </rPr>
      <t xml:space="preserve"> 120 días </t>
    </r>
    <r>
      <rPr>
        <b/>
        <sz val="13"/>
        <rFont val="Arial Narrow"/>
        <family val="2"/>
      </rPr>
      <t>de aviso.</t>
    </r>
  </si>
  <si>
    <r>
      <t xml:space="preserve">AMPARO AUTOMÁTICO DE EQUIPOS Y ACCESORIOS
</t>
    </r>
    <r>
      <rPr>
        <b/>
        <sz val="13"/>
        <rFont val="Arial Narrow"/>
        <family val="2"/>
      </rPr>
      <t xml:space="preserve">
Sublímite de</t>
    </r>
    <r>
      <rPr>
        <b/>
        <sz val="13"/>
        <color rgb="FFFF0000"/>
        <rFont val="Arial Narrow"/>
        <family val="2"/>
      </rPr>
      <t xml:space="preserve"> $10.000.000 </t>
    </r>
    <r>
      <rPr>
        <b/>
        <sz val="13"/>
        <rFont val="Arial Narrow"/>
        <family val="2"/>
      </rPr>
      <t xml:space="preserve">por vehículo y término de </t>
    </r>
    <r>
      <rPr>
        <b/>
        <sz val="13"/>
        <color rgb="FFFF0000"/>
        <rFont val="Arial Narrow"/>
        <family val="2"/>
      </rPr>
      <t>90 días</t>
    </r>
    <r>
      <rPr>
        <b/>
        <sz val="13"/>
        <rFont val="Arial Narrow"/>
        <family val="2"/>
      </rPr>
      <t xml:space="preserve"> de aviso.</t>
    </r>
  </si>
  <si>
    <t xml:space="preserve">CADA SUBLÍMITE OFRECIDO EN FORMA ADICIONAL QUEDA CONTEMPLADO DENTRO DEL LÍMITE ASEGURADO.   </t>
  </si>
  <si>
    <r>
      <t xml:space="preserve">Se califica  el aumento </t>
    </r>
    <r>
      <rPr>
        <b/>
        <u/>
        <sz val="13"/>
        <rFont val="Arial Narrow"/>
        <family val="2"/>
      </rPr>
      <t xml:space="preserve">adicional </t>
    </r>
    <r>
      <rPr>
        <b/>
        <sz val="13"/>
        <rFont val="Arial Narrow"/>
        <family val="2"/>
      </rPr>
      <t xml:space="preserve">del 
</t>
    </r>
    <r>
      <rPr>
        <b/>
        <u/>
        <sz val="13"/>
        <color rgb="FFFF0000"/>
        <rFont val="Arial Narrow"/>
        <family val="2"/>
      </rPr>
      <t>Auxilio</t>
    </r>
    <r>
      <rPr>
        <b/>
        <sz val="13"/>
        <color rgb="FFFF0000"/>
        <rFont val="Arial Narrow"/>
        <family val="2"/>
      </rPr>
      <t xml:space="preserve"> Bono Canastapor muerte del Asegurado.</t>
    </r>
  </si>
  <si>
    <r>
      <t xml:space="preserve">Se califica  el aumento </t>
    </r>
    <r>
      <rPr>
        <b/>
        <u/>
        <sz val="13"/>
        <rFont val="Arial Narrow"/>
        <family val="2"/>
      </rPr>
      <t xml:space="preserve">adicional </t>
    </r>
    <r>
      <rPr>
        <b/>
        <sz val="13"/>
        <rFont val="Arial Narrow"/>
        <family val="2"/>
      </rPr>
      <t xml:space="preserve">del 
</t>
    </r>
    <r>
      <rPr>
        <b/>
        <sz val="13"/>
        <color rgb="FFFF0000"/>
        <rFont val="Arial Narrow"/>
        <family val="2"/>
      </rPr>
      <t xml:space="preserve"> </t>
    </r>
    <r>
      <rPr>
        <b/>
        <u/>
        <sz val="13"/>
        <color rgb="FFFF0000"/>
        <rFont val="Arial Narrow"/>
        <family val="2"/>
      </rPr>
      <t>Auxilio</t>
    </r>
    <r>
      <rPr>
        <b/>
        <sz val="13"/>
        <color rgb="FFFF0000"/>
        <rFont val="Arial Narrow"/>
        <family val="2"/>
      </rPr>
      <t xml:space="preserve"> Funerario.</t>
    </r>
  </si>
  <si>
    <r>
      <t xml:space="preserve">AUXILIO BONO CANASTA POR MUERTE DEL ASEGURADO. 
</t>
    </r>
    <r>
      <rPr>
        <b/>
        <sz val="12"/>
        <rFont val="Arial Narrow"/>
        <family val="2"/>
      </rPr>
      <t xml:space="preserve"> LÍMITE $650.000 MENSUALES HASTA POR DOCE (12) MESES.</t>
    </r>
    <r>
      <rPr>
        <b/>
        <sz val="12"/>
        <color rgb="FF0070C0"/>
        <rFont val="Arial Narrow"/>
        <family val="2"/>
      </rPr>
      <t xml:space="preserve">
</t>
    </r>
    <r>
      <rPr>
        <b/>
        <sz val="12"/>
        <color indexed="10"/>
        <rFont val="Arial Narrow"/>
        <family val="2"/>
      </rPr>
      <t xml:space="preserve">
</t>
    </r>
  </si>
  <si>
    <r>
      <t xml:space="preserve">AUXILIO FUNERARIO.
</t>
    </r>
    <r>
      <rPr>
        <b/>
        <sz val="12"/>
        <rFont val="Arial Narrow"/>
        <family val="2"/>
      </rPr>
      <t>LÍMITE $6.500.000</t>
    </r>
    <r>
      <rPr>
        <b/>
        <sz val="12"/>
        <color rgb="FF0070C0"/>
        <rFont val="Arial Narrow"/>
        <family val="2"/>
      </rPr>
      <t xml:space="preserve">
</t>
    </r>
  </si>
  <si>
    <r>
      <t xml:space="preserve">Se califica el menor número de </t>
    </r>
    <r>
      <rPr>
        <b/>
        <u/>
        <sz val="13"/>
        <rFont val="Arial Narrow"/>
        <family val="2"/>
      </rPr>
      <t>días calendario</t>
    </r>
    <r>
      <rPr>
        <b/>
        <sz val="13"/>
        <rFont val="Arial Narrow"/>
        <family val="2"/>
      </rPr>
      <t xml:space="preserve"> una vez demostrada ocurrencia y cuantía.</t>
    </r>
  </si>
  <si>
    <r>
      <t xml:space="preserve">COMPROMISO PARA EL PAGO DE LAS INDEMNIZACIONES
</t>
    </r>
    <r>
      <rPr>
        <b/>
        <sz val="13"/>
        <rFont val="Arial Narrow"/>
        <family val="2"/>
      </rPr>
      <t xml:space="preserve">Plazo de </t>
    </r>
    <r>
      <rPr>
        <b/>
        <sz val="13"/>
        <color rgb="FFFF0000"/>
        <rFont val="Arial Narrow"/>
        <family val="2"/>
      </rPr>
      <t xml:space="preserve">treinta (30) días </t>
    </r>
    <r>
      <rPr>
        <b/>
        <sz val="13"/>
        <rFont val="Arial Narrow"/>
        <family val="2"/>
      </rPr>
      <t>calendario</t>
    </r>
  </si>
  <si>
    <r>
      <t xml:space="preserve">AUXILIO FUNERARIO.
</t>
    </r>
    <r>
      <rPr>
        <b/>
        <sz val="12"/>
        <rFont val="Arial Narrow"/>
        <family val="2"/>
      </rPr>
      <t xml:space="preserve">LÍMITE </t>
    </r>
    <r>
      <rPr>
        <b/>
        <sz val="12"/>
        <color rgb="FFFF0000"/>
        <rFont val="Arial Narrow"/>
        <family val="2"/>
      </rPr>
      <t>$6.500.000</t>
    </r>
    <r>
      <rPr>
        <b/>
        <sz val="12"/>
        <color rgb="FF0070C0"/>
        <rFont val="Arial Narrow"/>
        <family val="2"/>
      </rPr>
      <t xml:space="preserve">
</t>
    </r>
  </si>
  <si>
    <t>BENEFICIARIOS DESIGNADOS O DE LEY</t>
  </si>
  <si>
    <t>VARIOS</t>
  </si>
  <si>
    <t xml:space="preserve">Amparar contra el riesgo de muerte por cualquier causa, incluyendo el suicidio, homicidio y terrorismo (sujeto pasivo), funcionarios al servicio de la EMPRESA DE LICORES DE CUNDINAMARCA, hasta por la suma fijada para esta póliza en los amparos otorgados para cada uno de ellos. </t>
  </si>
  <si>
    <t>2. PÓLIZA DE SEGURO GLOBAL DE MANEJO PARA ENTIDADES OFICIALES</t>
  </si>
  <si>
    <t>3. PÓLIZA DE SEGURO DE RESPONSABILIDAD CIVIL EXTRACONTRACTUAL</t>
  </si>
  <si>
    <t>4. PÓLIZA DE TRANSPORTE DE MERCANCÍAS</t>
  </si>
  <si>
    <t>5. PÓLIZA DE SEGURO DE TODO RIESGO EQUIPO Y MAQUINARÍA</t>
  </si>
  <si>
    <t xml:space="preserve">6. PÓLIZA DE AUTOMÓVILES </t>
  </si>
  <si>
    <t>7. PÓLIZA DE RESPONSABILIDAD CIVIL SERVIDORES PÚBLICOS</t>
  </si>
  <si>
    <t>8. PÓLIZA DE INFIDELIDAD Y RIESGOS FINANCIEROS</t>
  </si>
  <si>
    <t>9. PÓLIZA DE SEGURO DE VIDA GRUPO PARA FUNCIONARIOS CONVENCIONADOS</t>
  </si>
  <si>
    <t>10. PÓLIZA DE SEGURO DE VIDA GRUPO PARA FUNCIONARIOS CONVENCIONADOS</t>
  </si>
  <si>
    <t xml:space="preserve">CADA SUBLÍMITE OFRECIDO EN FORMA ADICIONAL QUEDA CONTEMPLADO DENTRO DEL LÍMITE ASEGURADO.  </t>
  </si>
  <si>
    <t>Ofrecimiento adicional superior a $500.000 y hasta $1.000.000</t>
  </si>
  <si>
    <t>Ofrecimiento adicional superior a $1.000.000 y hasta $1.500.000</t>
  </si>
  <si>
    <t>Ofrecimiento adicional superior a $100.000 y hasta $200.000</t>
  </si>
  <si>
    <t>Ofrecimiento adicional superior a $200.000 y hasta $300.000</t>
  </si>
  <si>
    <r>
      <t xml:space="preserve">
AUXILIO BONO CANASTA POR MUERTE DEL ASEGURADO. 
</t>
    </r>
    <r>
      <rPr>
        <b/>
        <sz val="12"/>
        <rFont val="Arial Narrow"/>
        <family val="2"/>
      </rPr>
      <t xml:space="preserve"> LÍMITE </t>
    </r>
    <r>
      <rPr>
        <b/>
        <sz val="12"/>
        <color rgb="FFFF0000"/>
        <rFont val="Arial Narrow"/>
        <family val="2"/>
      </rPr>
      <t>$650.000</t>
    </r>
    <r>
      <rPr>
        <b/>
        <sz val="12"/>
        <rFont val="Arial Narrow"/>
        <family val="2"/>
      </rPr>
      <t xml:space="preserve"> MENSUALES HASTA POR DOCE (12) MESES.</t>
    </r>
    <r>
      <rPr>
        <b/>
        <sz val="12"/>
        <color rgb="FF0070C0"/>
        <rFont val="Arial Narrow"/>
        <family val="2"/>
      </rPr>
      <t xml:space="preserve">
</t>
    </r>
    <r>
      <rPr>
        <b/>
        <sz val="12"/>
        <color indexed="10"/>
        <rFont val="Arial Narrow"/>
        <family val="2"/>
      </rPr>
      <t xml:space="preserve">
</t>
    </r>
  </si>
  <si>
    <t>FORMATO No. 9  EVALUACIÓN DE LAS CONDICIONES TÉCNICAS ADICIONALES</t>
  </si>
  <si>
    <r>
      <rPr>
        <b/>
        <sz val="13"/>
        <color rgb="FF0070C0"/>
        <rFont val="Arial Narrow"/>
        <family val="2"/>
      </rPr>
      <t xml:space="preserve">INCREMENTO DEL LÍMITE BÁSICO PARA LA COBERTURA DE MANEJO GLOBAL.  LÍMITE </t>
    </r>
    <r>
      <rPr>
        <b/>
        <sz val="13"/>
        <color rgb="FFFF0000"/>
        <rFont val="Arial Narrow"/>
        <family val="2"/>
      </rPr>
      <t xml:space="preserve">$700.000.000 </t>
    </r>
    <r>
      <rPr>
        <b/>
        <sz val="13"/>
        <color rgb="FF0070C0"/>
        <rFont val="Arial Narrow"/>
        <family val="2"/>
      </rPr>
      <t>EVENTO /  AGREGADO VIGENCIA</t>
    </r>
    <r>
      <rPr>
        <b/>
        <sz val="13"/>
        <rFont val="Arial Narrow"/>
        <family val="2"/>
      </rPr>
      <t xml:space="preserve">
NOTA: </t>
    </r>
    <r>
      <rPr>
        <sz val="13"/>
        <rFont val="Arial Narrow"/>
        <family val="2"/>
      </rPr>
      <t>Solo se acepta propuesta en los límites señados en los siguientes rangos.  Ofrecimientos de otros valores diferentes serán evaluados con cero (0) puntos), excepto que sea superior al último rango.</t>
    </r>
  </si>
  <si>
    <r>
      <rPr>
        <b/>
        <sz val="13"/>
        <color rgb="FF0070C0"/>
        <rFont val="Arial Narrow"/>
        <family val="2"/>
      </rPr>
      <t xml:space="preserve">INCREMENTO DEL LÍMITE BÁSICO PARA LA COBERTURA DE RESPONSABILIDAD CIVIL EXTRACONTRACTUAL </t>
    </r>
    <r>
      <rPr>
        <b/>
        <sz val="13"/>
        <color rgb="FFFF0000"/>
        <rFont val="Arial Narrow"/>
        <family val="2"/>
      </rPr>
      <t>$5.000.000.000</t>
    </r>
    <r>
      <rPr>
        <b/>
        <sz val="13"/>
        <rFont val="Arial Narrow"/>
        <family val="2"/>
      </rPr>
      <t xml:space="preserve">
EVENTO AGREGADO VIGENCIA
NOTA: </t>
    </r>
    <r>
      <rPr>
        <sz val="13"/>
        <rFont val="Arial Narrow"/>
        <family val="2"/>
      </rPr>
      <t>Solo se acepta propuesta en los límites señados en los siguientes rangos.  Ofrecimientos de otros valores diferentes serán evaluados con cero (0) puntos), excepto que sea superior al último rango.</t>
    </r>
  </si>
  <si>
    <r>
      <t xml:space="preserve">GASTOS MÉDICOS (sin aplicación de deducibles).
</t>
    </r>
    <r>
      <rPr>
        <b/>
        <sz val="13"/>
        <rFont val="Arial Narrow"/>
        <family val="2"/>
      </rPr>
      <t xml:space="preserve">
Sublímite</t>
    </r>
    <r>
      <rPr>
        <b/>
        <sz val="13"/>
        <color rgb="FFFF0000"/>
        <rFont val="Arial Narrow"/>
        <family val="2"/>
      </rPr>
      <t xml:space="preserve"> $400.000.000 </t>
    </r>
    <r>
      <rPr>
        <b/>
        <sz val="13"/>
        <rFont val="Arial Narrow"/>
        <family val="2"/>
      </rPr>
      <t xml:space="preserve">Persona / </t>
    </r>
    <r>
      <rPr>
        <b/>
        <sz val="13"/>
        <color rgb="FFFF0000"/>
        <rFont val="Arial Narrow"/>
        <family val="2"/>
      </rPr>
      <t xml:space="preserve">$1.500.000.000 </t>
    </r>
    <r>
      <rPr>
        <b/>
        <sz val="13"/>
        <rFont val="Arial Narrow"/>
        <family val="2"/>
      </rPr>
      <t>Agregado Vigencia</t>
    </r>
    <r>
      <rPr>
        <b/>
        <sz val="13"/>
        <color rgb="FF0070C0"/>
        <rFont val="Arial Narrow"/>
        <family val="2"/>
      </rPr>
      <t xml:space="preserve">
</t>
    </r>
    <r>
      <rPr>
        <b/>
        <sz val="13"/>
        <rFont val="Arial Narrow"/>
        <family val="2"/>
      </rPr>
      <t xml:space="preserve">NOTA: </t>
    </r>
    <r>
      <rPr>
        <sz val="13"/>
        <rFont val="Arial Narrow"/>
        <family val="2"/>
      </rPr>
      <t>Solo se acepta propuesta en los límites señados en los siguientes rangos.  Ofrecimientos de otros valores diferentes serán evaluados con cero (0) puntos), excepto que sea superior al último rango.</t>
    </r>
  </si>
  <si>
    <r>
      <t xml:space="preserve">Se califica el aumento </t>
    </r>
    <r>
      <rPr>
        <b/>
        <u/>
        <sz val="13"/>
        <rFont val="Arial Narrow"/>
        <family val="2"/>
      </rPr>
      <t>adicional</t>
    </r>
    <r>
      <rPr>
        <b/>
        <sz val="13"/>
        <rFont val="Arial Narrow"/>
        <family val="2"/>
      </rPr>
      <t xml:space="preserve"> del sublímite</t>
    </r>
    <r>
      <rPr>
        <b/>
        <sz val="13"/>
        <color rgb="FF7030A0"/>
        <rFont val="Arial Narrow"/>
        <family val="2"/>
      </rPr>
      <t xml:space="preserve"> </t>
    </r>
    <r>
      <rPr>
        <b/>
        <sz val="13"/>
        <rFont val="Arial Narrow"/>
        <family val="2"/>
      </rPr>
      <t xml:space="preserve">Agregado Vigencia
</t>
    </r>
    <r>
      <rPr>
        <b/>
        <sz val="13"/>
        <color rgb="FFFF0000"/>
        <rFont val="Arial Narrow"/>
        <family val="2"/>
      </rPr>
      <t>Hasta un monto total de $2.000.000.000</t>
    </r>
  </si>
  <si>
    <r>
      <t xml:space="preserve">RESPONSABILIDAD CIVIL PATRONAL
</t>
    </r>
    <r>
      <rPr>
        <b/>
        <sz val="13"/>
        <rFont val="Arial Narrow"/>
        <family val="2"/>
      </rPr>
      <t xml:space="preserve">
Sublímite de </t>
    </r>
    <r>
      <rPr>
        <b/>
        <sz val="13"/>
        <color rgb="FFFF0000"/>
        <rFont val="Arial Narrow"/>
        <family val="2"/>
      </rPr>
      <t>$500.000.000</t>
    </r>
    <r>
      <rPr>
        <b/>
        <sz val="13"/>
        <rFont val="Arial Narrow"/>
        <family val="2"/>
      </rPr>
      <t xml:space="preserve"> por persona / $</t>
    </r>
    <r>
      <rPr>
        <b/>
        <sz val="13"/>
        <color rgb="FFFF0000"/>
        <rFont val="Arial Narrow"/>
        <family val="2"/>
      </rPr>
      <t>1.000.000.000</t>
    </r>
    <r>
      <rPr>
        <b/>
        <sz val="13"/>
        <rFont val="Arial Narrow"/>
        <family val="2"/>
      </rPr>
      <t xml:space="preserve"> Agregado Vigencia</t>
    </r>
    <r>
      <rPr>
        <b/>
        <sz val="13"/>
        <color rgb="FF0070C0"/>
        <rFont val="Arial Narrow"/>
        <family val="2"/>
      </rPr>
      <t xml:space="preserve">
</t>
    </r>
    <r>
      <rPr>
        <b/>
        <sz val="13"/>
        <rFont val="Arial Narrow"/>
        <family val="2"/>
      </rPr>
      <t xml:space="preserve">NOTA: </t>
    </r>
    <r>
      <rPr>
        <sz val="13"/>
        <rFont val="Arial Narrow"/>
        <family val="2"/>
      </rPr>
      <t>Solo se acepta propuesta en los límites señados en los siguientes rangos.  Ofrecimientos de otros valores diferentes serán evaluados con cero (0) puntos), excepto que sea superior al último rango.</t>
    </r>
  </si>
  <si>
    <r>
      <t xml:space="preserve">Se califica el aumento </t>
    </r>
    <r>
      <rPr>
        <b/>
        <u/>
        <sz val="13"/>
        <rFont val="Arial Narrow"/>
        <family val="2"/>
      </rPr>
      <t>adicional</t>
    </r>
    <r>
      <rPr>
        <b/>
        <sz val="13"/>
        <rFont val="Arial Narrow"/>
        <family val="2"/>
      </rPr>
      <t xml:space="preserve"> del sublímite</t>
    </r>
    <r>
      <rPr>
        <b/>
        <sz val="13"/>
        <color rgb="FF7030A0"/>
        <rFont val="Arial Narrow"/>
        <family val="2"/>
      </rPr>
      <t xml:space="preserve"> </t>
    </r>
    <r>
      <rPr>
        <b/>
        <sz val="13"/>
        <rFont val="Arial Narrow"/>
        <family val="2"/>
      </rPr>
      <t xml:space="preserve">Agregado Vigencia
</t>
    </r>
    <r>
      <rPr>
        <b/>
        <sz val="13"/>
        <color rgb="FFFF0000"/>
        <rFont val="Arial Narrow"/>
        <family val="2"/>
      </rPr>
      <t>Hasta un monto total de $1.400.000.000</t>
    </r>
  </si>
  <si>
    <t>Rangos para el sublímite por Agregado Vigencia</t>
  </si>
  <si>
    <r>
      <rPr>
        <b/>
        <sz val="13"/>
        <color rgb="FF0070C0"/>
        <rFont val="Arial Narrow"/>
        <family val="2"/>
      </rPr>
      <t>INCREMENTO DEL LÍMITE BÁSICO PARA LA COBERTURA DE RESPONSABILIDAD CIVIL EXTRACONTRACTUAL</t>
    </r>
    <r>
      <rPr>
        <b/>
        <sz val="13"/>
        <rFont val="Arial Narrow"/>
        <family val="2"/>
      </rPr>
      <t xml:space="preserve">
EVENTO /AGREGADO VIGENCIA 
NOTA: </t>
    </r>
    <r>
      <rPr>
        <sz val="13"/>
        <rFont val="Arial Narrow"/>
        <family val="2"/>
      </rPr>
      <t>Solo se acepta propuesta en los límites señados en los siguientes rangos.  Ofrecimientos de otros valores diferentes serán evaluados con cero (0) puntos), excepto que sea superior al último rango.</t>
    </r>
  </si>
  <si>
    <r>
      <t xml:space="preserve">GASTOS DE  BODEGAJE
</t>
    </r>
    <r>
      <rPr>
        <b/>
        <sz val="13"/>
        <color rgb="FF002060"/>
        <rFont val="Arial Narrow"/>
        <family val="2"/>
      </rPr>
      <t xml:space="preserve">Limite de </t>
    </r>
    <r>
      <rPr>
        <b/>
        <sz val="13"/>
        <color rgb="FFFF0000"/>
        <rFont val="Arial Narrow"/>
        <family val="2"/>
      </rPr>
      <t>$10.000.000</t>
    </r>
    <r>
      <rPr>
        <b/>
        <sz val="13"/>
        <color rgb="FF0070C0"/>
        <rFont val="Arial Narrow"/>
        <family val="2"/>
      </rPr>
      <t xml:space="preserve"> </t>
    </r>
    <r>
      <rPr>
        <b/>
        <sz val="13"/>
        <rFont val="Arial Narrow"/>
        <family val="2"/>
      </rPr>
      <t>Evento / Agregado Vigencia</t>
    </r>
  </si>
  <si>
    <t xml:space="preserve">Mayor 17% y hasta el  20%:   </t>
  </si>
  <si>
    <r>
      <rPr>
        <b/>
        <sz val="11"/>
        <color theme="8"/>
        <rFont val="Arial Narrow"/>
        <family val="2"/>
      </rPr>
      <t xml:space="preserve">LIMITE UNICO COMBINADO DAÑOS MATERIALES Y LUCRO CESANTE
</t>
    </r>
    <r>
      <rPr>
        <b/>
        <sz val="11"/>
        <color rgb="FF0070C0"/>
        <rFont val="Arial Narrow"/>
        <family val="2"/>
      </rPr>
      <t>(opera para eventos diferentes a ACTOS MAL INTENCIONADOS DE TERCEROS ASONADA, MOTÍN, CONMOCIÓN CIVIL O POPULAR Y HUELGA (INCLUIDO TERRORISMO Y SABOTAJE)</t>
    </r>
    <r>
      <rPr>
        <b/>
        <sz val="11"/>
        <color theme="8"/>
        <rFont val="Arial Narrow"/>
        <family val="2"/>
      </rPr>
      <t xml:space="preserve">
</t>
    </r>
    <r>
      <rPr>
        <b/>
        <sz val="11"/>
        <rFont val="Arial Narrow"/>
        <family val="2"/>
      </rPr>
      <t xml:space="preserve">
Límite básico obligatorio de $150.000.000.000 Evento / Agregado Vigencia
NOTA: </t>
    </r>
    <r>
      <rPr>
        <sz val="11"/>
        <rFont val="Arial Narrow"/>
        <family val="2"/>
      </rPr>
      <t>Solo se acepta propuesta en los límites señados en los siguientes rangos.  Ofrecimientos de otros valores diferentes serán evaluados con cero (0) puntos), excepto que sea superior al último rango.</t>
    </r>
  </si>
  <si>
    <r>
      <t xml:space="preserve">Se califica el aumento </t>
    </r>
    <r>
      <rPr>
        <b/>
        <u/>
        <sz val="11"/>
        <rFont val="Arial Narrow"/>
        <family val="2"/>
      </rPr>
      <t>adiciona</t>
    </r>
    <r>
      <rPr>
        <b/>
        <sz val="11"/>
        <rFont val="Arial Narrow"/>
        <family val="2"/>
      </rPr>
      <t xml:space="preserve">l del sublímite
</t>
    </r>
    <r>
      <rPr>
        <b/>
        <sz val="11"/>
        <color rgb="FFFF0000"/>
        <rFont val="Arial Narrow"/>
        <family val="2"/>
      </rPr>
      <t>Hasta un monto total de $200.000.000.000</t>
    </r>
  </si>
  <si>
    <r>
      <t xml:space="preserve">Límite adicional al básico mayor a </t>
    </r>
    <r>
      <rPr>
        <b/>
        <sz val="11"/>
        <rFont val="Arial Narrow"/>
        <family val="2"/>
      </rPr>
      <t>$10.000.000.000 y hasta $20.000.000.000</t>
    </r>
    <r>
      <rPr>
        <sz val="11"/>
        <rFont val="Arial Narrow"/>
        <family val="2"/>
      </rPr>
      <t>:</t>
    </r>
  </si>
  <si>
    <r>
      <t xml:space="preserve">Límite adicional al básico mayor a </t>
    </r>
    <r>
      <rPr>
        <b/>
        <sz val="11"/>
        <rFont val="Arial Narrow"/>
        <family val="2"/>
      </rPr>
      <t>$20.000.000.000 y hasta $30.000.000.000</t>
    </r>
    <r>
      <rPr>
        <sz val="11"/>
        <rFont val="Arial Narrow"/>
        <family val="2"/>
      </rPr>
      <t>:</t>
    </r>
  </si>
  <si>
    <r>
      <t xml:space="preserve">Límite adicional al básico mayor a </t>
    </r>
    <r>
      <rPr>
        <b/>
        <sz val="11"/>
        <rFont val="Arial Narrow"/>
        <family val="2"/>
      </rPr>
      <t>$30.000.000.000 y hasta $50.000.000.000</t>
    </r>
    <r>
      <rPr>
        <sz val="11"/>
        <rFont val="Arial Narrow"/>
        <family val="2"/>
      </rPr>
      <t xml:space="preserve">: </t>
    </r>
  </si>
  <si>
    <r>
      <t xml:space="preserve">LIMITE COMBINADO PARA ACTOS MAL INTENCIONADOS DE TERCEROS ASONADA, MOTÍN, CONMOCIÓN CIVIL O POPULAR Y HUELGA (INCLUIDO TERRORISMO Y SABOTAJE). (opera exclusivamente para estos eventos combinado para Daños Materiales y Lucro Cesante) 
</t>
    </r>
    <r>
      <rPr>
        <b/>
        <sz val="11"/>
        <rFont val="Arial Narrow"/>
        <family val="2"/>
      </rPr>
      <t>Límite básico obligatorio de $100.000.000.000 Evento/Agregado Vigencia</t>
    </r>
    <r>
      <rPr>
        <b/>
        <sz val="11"/>
        <color rgb="FF0070C0"/>
        <rFont val="Arial Narrow"/>
        <family val="2"/>
      </rPr>
      <t xml:space="preserve">
</t>
    </r>
    <r>
      <rPr>
        <b/>
        <sz val="11"/>
        <rFont val="Arial Narrow"/>
        <family val="2"/>
      </rPr>
      <t xml:space="preserve">NOTA: </t>
    </r>
    <r>
      <rPr>
        <sz val="11"/>
        <rFont val="Arial Narrow"/>
        <family val="2"/>
      </rPr>
      <t>Solo se acepta propuesta en los límites señados en los siguientes rangos.  Ofrecimientos de otros valores diferentes serán evaluados con cero (0) puntos), excepto que sea superior al último rango.</t>
    </r>
  </si>
  <si>
    <r>
      <t xml:space="preserve">Se califica el aumento </t>
    </r>
    <r>
      <rPr>
        <b/>
        <u/>
        <sz val="11"/>
        <rFont val="Arial Narrow"/>
        <family val="2"/>
      </rPr>
      <t>adiciona</t>
    </r>
    <r>
      <rPr>
        <b/>
        <sz val="11"/>
        <rFont val="Arial Narrow"/>
        <family val="2"/>
      </rPr>
      <t xml:space="preserve">l del sublímite
</t>
    </r>
    <r>
      <rPr>
        <b/>
        <sz val="11"/>
        <color rgb="FFFF0000"/>
        <rFont val="Arial Narrow"/>
        <family val="2"/>
      </rPr>
      <t>Hasta un monto total de $150.000.000.000</t>
    </r>
  </si>
  <si>
    <r>
      <t xml:space="preserve"> 
LUCRO CESANTE POR ROTURA DE MAQUINARIA
</t>
    </r>
    <r>
      <rPr>
        <b/>
        <sz val="11"/>
        <rFont val="Arial Narrow"/>
        <family val="2"/>
      </rPr>
      <t xml:space="preserve">Sublimite </t>
    </r>
    <r>
      <rPr>
        <b/>
        <sz val="11"/>
        <color rgb="FFFF0000"/>
        <rFont val="Arial Narrow"/>
        <family val="2"/>
      </rPr>
      <t>$25.000.000.000</t>
    </r>
    <r>
      <rPr>
        <b/>
        <sz val="11"/>
        <rFont val="Arial Narrow"/>
        <family val="2"/>
      </rPr>
      <t xml:space="preserve"> Evento / Agregado Vigencia</t>
    </r>
    <r>
      <rPr>
        <b/>
        <sz val="11"/>
        <color rgb="FF0070C0"/>
        <rFont val="Arial Narrow"/>
        <family val="2"/>
      </rPr>
      <t xml:space="preserve">
</t>
    </r>
  </si>
  <si>
    <r>
      <t xml:space="preserve">Se califica el aumento </t>
    </r>
    <r>
      <rPr>
        <b/>
        <u/>
        <sz val="11"/>
        <rFont val="Arial Narrow"/>
        <family val="2"/>
      </rPr>
      <t>adicional</t>
    </r>
    <r>
      <rPr>
        <b/>
        <sz val="11"/>
        <rFont val="Arial Narrow"/>
        <family val="2"/>
      </rPr>
      <t xml:space="preserve"> del sublímite
</t>
    </r>
    <r>
      <rPr>
        <b/>
        <sz val="11"/>
        <color rgb="FFFF0000"/>
        <rFont val="Arial Narrow"/>
        <family val="2"/>
      </rPr>
      <t>Hasta un monto total de  $40.000.000.000</t>
    </r>
  </si>
  <si>
    <r>
      <t xml:space="preserve">Límite adicional al básico mayor a </t>
    </r>
    <r>
      <rPr>
        <b/>
        <sz val="11"/>
        <rFont val="Arial Narrow"/>
        <family val="2"/>
      </rPr>
      <t>$2.000.000.000 y hasta $5.000.000.000</t>
    </r>
    <r>
      <rPr>
        <sz val="11"/>
        <rFont val="Arial Narrow"/>
        <family val="2"/>
      </rPr>
      <t>:</t>
    </r>
  </si>
  <si>
    <r>
      <t xml:space="preserve">Límite adicional al básico mayor a </t>
    </r>
    <r>
      <rPr>
        <b/>
        <sz val="11"/>
        <rFont val="Arial Narrow"/>
        <family val="2"/>
      </rPr>
      <t>$5.000.000.000 y hasta $10.000.000.000</t>
    </r>
    <r>
      <rPr>
        <sz val="11"/>
        <rFont val="Arial Narrow"/>
        <family val="2"/>
      </rPr>
      <t>:</t>
    </r>
  </si>
  <si>
    <r>
      <t xml:space="preserve">Límite adicional al básico mayor a </t>
    </r>
    <r>
      <rPr>
        <b/>
        <sz val="11"/>
        <rFont val="Arial Narrow"/>
        <family val="2"/>
      </rPr>
      <t>$10.000.000.000 y hasta $15.000.000.000</t>
    </r>
    <r>
      <rPr>
        <sz val="11"/>
        <rFont val="Arial Narrow"/>
        <family val="2"/>
      </rPr>
      <t xml:space="preserve">: </t>
    </r>
  </si>
  <si>
    <r>
      <rPr>
        <b/>
        <sz val="11"/>
        <color rgb="FF0070C0"/>
        <rFont val="Arial Narrow"/>
        <family val="2"/>
      </rPr>
      <t>GASTOS ADICIONALES.</t>
    </r>
    <r>
      <rPr>
        <b/>
        <sz val="11"/>
        <rFont val="Arial Narrow"/>
        <family val="2"/>
      </rPr>
      <t xml:space="preserve">
Sublímite  por la suma de </t>
    </r>
    <r>
      <rPr>
        <b/>
        <sz val="11"/>
        <color rgb="FFFF0000"/>
        <rFont val="Arial Narrow"/>
        <family val="2"/>
      </rPr>
      <t>$1.000.000.000</t>
    </r>
    <r>
      <rPr>
        <b/>
        <sz val="11"/>
        <rFont val="Arial Narrow"/>
        <family val="2"/>
      </rPr>
      <t xml:space="preserve">,  incluido en el valor asegurado,sin aplicación de deducible y combinado para los gastos relacionados en en Anexo No. 1.
NOTA: </t>
    </r>
    <r>
      <rPr>
        <sz val="11"/>
        <rFont val="Arial Narrow"/>
        <family val="2"/>
      </rPr>
      <t>Solo se acepta propuesta en los límites señados en los siguientes rangos.  Ofrecimientos de otros valores diferentes serán evaluados con cero (0) puntos), excepto que sea superior al último rango.</t>
    </r>
  </si>
  <si>
    <r>
      <t xml:space="preserve">Se califica el aumento </t>
    </r>
    <r>
      <rPr>
        <b/>
        <u/>
        <sz val="11"/>
        <rFont val="Arial Narrow"/>
        <family val="2"/>
      </rPr>
      <t>adicional</t>
    </r>
    <r>
      <rPr>
        <b/>
        <sz val="11"/>
        <rFont val="Arial Narrow"/>
        <family val="2"/>
      </rPr>
      <t xml:space="preserve"> del sublímite
</t>
    </r>
    <r>
      <rPr>
        <b/>
        <sz val="11"/>
        <color rgb="FFFF0000"/>
        <rFont val="Arial Narrow"/>
        <family val="2"/>
      </rPr>
      <t>Hasta un monto total de  $2.000.000.000</t>
    </r>
  </si>
  <si>
    <r>
      <t xml:space="preserve">Límite adicional al básico mayor a </t>
    </r>
    <r>
      <rPr>
        <b/>
        <sz val="11"/>
        <rFont val="Arial Narrow"/>
        <family val="2"/>
      </rPr>
      <t>$250.000.000 y hasta $500.000.000</t>
    </r>
    <r>
      <rPr>
        <sz val="11"/>
        <rFont val="Arial Narrow"/>
        <family val="2"/>
      </rPr>
      <t>:</t>
    </r>
  </si>
  <si>
    <r>
      <t xml:space="preserve">Límite adicional al básico mayor a </t>
    </r>
    <r>
      <rPr>
        <b/>
        <sz val="11"/>
        <rFont val="Arial Narrow"/>
        <family val="2"/>
      </rPr>
      <t>$500.000.000 y hasta $750.000.000</t>
    </r>
    <r>
      <rPr>
        <sz val="11"/>
        <rFont val="Arial Narrow"/>
        <family val="2"/>
      </rPr>
      <t>:</t>
    </r>
  </si>
  <si>
    <r>
      <t xml:space="preserve">Límite adicional al básico mayor a </t>
    </r>
    <r>
      <rPr>
        <b/>
        <sz val="11"/>
        <rFont val="Arial Narrow"/>
        <family val="2"/>
      </rPr>
      <t>$750.000.000 y hasta $1.000.000.000</t>
    </r>
    <r>
      <rPr>
        <sz val="11"/>
        <rFont val="Arial Narrow"/>
        <family val="2"/>
      </rPr>
      <t>:</t>
    </r>
  </si>
  <si>
    <r>
      <t xml:space="preserve">ANTICIPO DE INDEMNIZACIÓN DEL 50%.
</t>
    </r>
    <r>
      <rPr>
        <b/>
        <sz val="11"/>
        <rFont val="Arial Narrow"/>
        <family val="2"/>
      </rPr>
      <t xml:space="preserve">NOTA 1: </t>
    </r>
    <r>
      <rPr>
        <sz val="11"/>
        <rFont val="Arial Narrow"/>
        <family val="2"/>
      </rPr>
      <t xml:space="preserve">Si el aumento adicional del porcentaje de anticipo es condicionado a la demostración de la ocurrencia y cuantía, se califica con cero (0) puntos este factor.   </t>
    </r>
    <r>
      <rPr>
        <sz val="11"/>
        <color rgb="FF0070C0"/>
        <rFont val="Arial Narrow"/>
        <family val="2"/>
      </rPr>
      <t xml:space="preserve">   </t>
    </r>
    <r>
      <rPr>
        <b/>
        <sz val="11"/>
        <color rgb="FF0070C0"/>
        <rFont val="Arial Narrow"/>
        <family val="2"/>
      </rPr>
      <t xml:space="preserve">
</t>
    </r>
    <r>
      <rPr>
        <b/>
        <sz val="11"/>
        <rFont val="Arial Narrow"/>
        <family val="2"/>
      </rPr>
      <t xml:space="preserve">NOTA 2: </t>
    </r>
    <r>
      <rPr>
        <sz val="11"/>
        <rFont val="Arial Narrow"/>
        <family val="2"/>
      </rPr>
      <t xml:space="preserve">Solo se acepta propuesta en los límites señados en los siguientes rangos. </t>
    </r>
  </si>
  <si>
    <r>
      <t xml:space="preserve">Se califica  el aumento </t>
    </r>
    <r>
      <rPr>
        <b/>
        <u/>
        <sz val="11"/>
        <rFont val="Arial Narrow"/>
        <family val="2"/>
      </rPr>
      <t>adicional</t>
    </r>
    <r>
      <rPr>
        <b/>
        <sz val="11"/>
        <rFont val="Arial Narrow"/>
        <family val="2"/>
      </rPr>
      <t xml:space="preserve"> del porcentaje ofrecido.
</t>
    </r>
    <r>
      <rPr>
        <b/>
        <sz val="11"/>
        <color rgb="FFFF0000"/>
        <rFont val="Arial Narrow"/>
        <family val="2"/>
      </rPr>
      <t>Bajo la definición del texto de la condición obligatoria y sin estar condicionada a la demostración de ocurrencia y cuantía.</t>
    </r>
  </si>
  <si>
    <r>
      <t xml:space="preserve">RENUNCIA A LA APLICACIÓN DE SEGURO INSUFICIENTE Y/O INFRASEGURO
</t>
    </r>
    <r>
      <rPr>
        <b/>
        <sz val="11"/>
        <rFont val="Arial Narrow"/>
        <family val="2"/>
      </rPr>
      <t xml:space="preserve">
Siempre y cuando la diferencia entre el valor asegurado y el valor asegurable no sea superior al 10%.</t>
    </r>
    <r>
      <rPr>
        <b/>
        <sz val="11"/>
        <color rgb="FFFF0000"/>
        <rFont val="Arial Narrow"/>
        <family val="2"/>
      </rPr>
      <t xml:space="preserve"> </t>
    </r>
    <r>
      <rPr>
        <b/>
        <sz val="11"/>
        <color rgb="FF0070C0"/>
        <rFont val="Arial Narrow"/>
        <family val="2"/>
      </rPr>
      <t xml:space="preserve">
</t>
    </r>
    <r>
      <rPr>
        <b/>
        <sz val="11"/>
        <rFont val="Arial Narrow"/>
        <family val="2"/>
      </rPr>
      <t xml:space="preserve">NOTA:  </t>
    </r>
    <r>
      <rPr>
        <sz val="11"/>
        <rFont val="Arial Narrow"/>
        <family val="2"/>
      </rPr>
      <t>Solo se acepta propuesta en los límites señados en los siguientes rangos.  Ofrecimientos de otros valores diferentes serán evaluados con cero (0) puntos), excepto que sea superior al último rango.</t>
    </r>
  </si>
  <si>
    <r>
      <t xml:space="preserve">Se califica en Condiciones Adicionales el aumento </t>
    </r>
    <r>
      <rPr>
        <b/>
        <u/>
        <sz val="11"/>
        <rFont val="Arial Narrow"/>
        <family val="2"/>
      </rPr>
      <t>adicional</t>
    </r>
    <r>
      <rPr>
        <b/>
        <sz val="11"/>
        <rFont val="Arial Narrow"/>
        <family val="2"/>
      </rPr>
      <t xml:space="preserve"> del porcentaje ofrecido.
</t>
    </r>
    <r>
      <rPr>
        <b/>
        <sz val="11"/>
        <color rgb="FFFF0000"/>
        <rFont val="Arial Narrow"/>
        <family val="2"/>
      </rPr>
      <t>Hasta un máximo del 30%</t>
    </r>
  </si>
  <si>
    <r>
      <t xml:space="preserve">Mayor 13% y hasta el 15%: </t>
    </r>
    <r>
      <rPr>
        <b/>
        <sz val="11"/>
        <color rgb="FF7030A0"/>
        <rFont val="Arial Narrow"/>
        <family val="2"/>
      </rPr>
      <t xml:space="preserve"> </t>
    </r>
  </si>
  <si>
    <r>
      <t xml:space="preserve">Mayor 15% y hasta el 17%: </t>
    </r>
    <r>
      <rPr>
        <b/>
        <sz val="11"/>
        <color rgb="FF7030A0"/>
        <rFont val="Arial Narrow"/>
        <family val="2"/>
      </rPr>
      <t xml:space="preserve"> </t>
    </r>
  </si>
  <si>
    <r>
      <t>By: Ti</t>
    </r>
    <r>
      <rPr>
        <i/>
        <sz val="11"/>
        <rFont val="Comic Sans MS"/>
        <family val="4"/>
      </rPr>
      <t>ger</t>
    </r>
  </si>
  <si>
    <r>
      <rPr>
        <b/>
        <sz val="11"/>
        <color rgb="FF0070C0"/>
        <rFont val="Arial Narrow"/>
        <family val="2"/>
      </rPr>
      <t>CONDICIONES DE RENOVACIÓN Y/O PRORROGA  DE LA PÓLIZA</t>
    </r>
    <r>
      <rPr>
        <sz val="11"/>
        <rFont val="Arial Narrow"/>
        <family val="2"/>
      </rPr>
      <t xml:space="preserve">
En caso de que el asegurado decida renovar y/o prorrogar la póliza, la aseguradora se obliga a mantener los términos contratados con las mismas tasas y condiciones de la póliza inicial, siempre y cuando la siniestralidad de la póliza no sea mayor al 50%, en el caso que la siniestralidad supere el 50%  la aseguradora acordará con el asegurado las condiciones en que se otorgará las condiciones de renovación.
La aseguradora se obliga a entregar en cualquiera de las situaciones de resultado de siniestralidad, las condiciones con una antelación de noventa (90) días antes del vencimiento de la póliza.
</t>
    </r>
  </si>
  <si>
    <t>Se califica el otorgaminto de la condición</t>
  </si>
  <si>
    <t>Se califica el otorgamiento de la condición</t>
  </si>
  <si>
    <r>
      <t xml:space="preserve">DESAPARICIÓN MISTERIOSA EN PREDIOS TEXTO DHP84
</t>
    </r>
    <r>
      <rPr>
        <sz val="13"/>
        <color rgb="FFFF0000"/>
        <rFont val="Arial Narrow"/>
        <family val="2"/>
      </rPr>
      <t xml:space="preserve">
</t>
    </r>
    <r>
      <rPr>
        <b/>
        <sz val="13"/>
        <color rgb="FFFF0000"/>
        <rFont val="Arial Narrow"/>
        <family val="2"/>
      </rPr>
      <t>Desaparición misteriosa</t>
    </r>
    <r>
      <rPr>
        <sz val="13"/>
        <color rgb="FFFF0000"/>
        <rFont val="Arial Narrow"/>
        <family val="2"/>
      </rPr>
      <t xml:space="preserve"> en predios de dineros y/o títulos valores.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</si>
</sst>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43" formatCode="_-* #,##0.00_-;\-* #,##0.00_-;_-* &quot;-&quot;??_-;_-@_-"/>
  </numFmts>
  <fonts count="62" x14ac:knownFonts="1">
    <font>
      <sz val="11"/>
      <color theme="1"/>
      <name val="Calibri"/>
      <family val="2"/>
      <scheme val="minor"/>
    </font>
    <font>
      <sz val="11"/>
      <color theme="1"/>
      <name val="Calibri"/>
      <family val="2"/>
      <scheme val="minor"/>
    </font>
    <font>
      <sz val="12"/>
      <name val="Arial Narrow"/>
      <family val="2"/>
    </font>
    <font>
      <b/>
      <sz val="16"/>
      <name val="Arial Narrow"/>
      <family val="2"/>
    </font>
    <font>
      <b/>
      <sz val="14"/>
      <color rgb="FF0070C0"/>
      <name val="Arial Narrow"/>
      <family val="2"/>
    </font>
    <font>
      <b/>
      <sz val="18"/>
      <color rgb="FFFF0000"/>
      <name val="Arial Narrow"/>
      <family val="2"/>
    </font>
    <font>
      <sz val="13"/>
      <name val="Arial Narrow"/>
      <family val="2"/>
    </font>
    <font>
      <b/>
      <u/>
      <sz val="13"/>
      <name val="Arial Narrow"/>
      <family val="2"/>
    </font>
    <font>
      <b/>
      <sz val="12"/>
      <color rgb="FF0070C0"/>
      <name val="Arial Narrow"/>
      <family val="2"/>
    </font>
    <font>
      <b/>
      <sz val="12"/>
      <color rgb="FFFF0000"/>
      <name val="Arial Narrow"/>
      <family val="2"/>
    </font>
    <font>
      <b/>
      <sz val="12"/>
      <name val="Arial Narrow"/>
      <family val="2"/>
    </font>
    <font>
      <b/>
      <sz val="13"/>
      <name val="Arial Narrow"/>
      <family val="2"/>
    </font>
    <font>
      <i/>
      <sz val="10"/>
      <name val="Arial Narrow"/>
      <family val="2"/>
    </font>
    <font>
      <i/>
      <sz val="10"/>
      <name val="Comic Sans MS"/>
      <family val="4"/>
    </font>
    <font>
      <sz val="11"/>
      <color theme="1"/>
      <name val="Calibri"/>
      <family val="2"/>
    </font>
    <font>
      <b/>
      <sz val="13"/>
      <color rgb="FF0000FF"/>
      <name val="Arial Narrow"/>
      <family val="2"/>
    </font>
    <font>
      <sz val="12"/>
      <name val="Arial"/>
      <family val="2"/>
    </font>
    <font>
      <b/>
      <sz val="14"/>
      <name val="Arial Narrow"/>
      <family val="2"/>
    </font>
    <font>
      <sz val="13"/>
      <name val="Verdana"/>
      <family val="2"/>
    </font>
    <font>
      <b/>
      <sz val="13"/>
      <color indexed="12"/>
      <name val="Verdana"/>
      <family val="2"/>
    </font>
    <font>
      <b/>
      <sz val="13"/>
      <color rgb="FFFF0000"/>
      <name val="Arial Narrow"/>
      <family val="2"/>
    </font>
    <font>
      <b/>
      <sz val="13"/>
      <color theme="0"/>
      <name val="Arial Narrow"/>
      <family val="2"/>
    </font>
    <font>
      <b/>
      <sz val="13"/>
      <color indexed="12"/>
      <name val="Arial Narrow"/>
      <family val="2"/>
    </font>
    <font>
      <b/>
      <sz val="13"/>
      <color rgb="FF0070C0"/>
      <name val="Arial Narrow"/>
      <family val="2"/>
    </font>
    <font>
      <b/>
      <sz val="13"/>
      <color theme="3"/>
      <name val="Arial Narrow"/>
      <family val="2"/>
    </font>
    <font>
      <b/>
      <sz val="13"/>
      <color rgb="FF002060"/>
      <name val="Arial Narrow"/>
      <family val="2"/>
    </font>
    <font>
      <b/>
      <u/>
      <sz val="13"/>
      <color rgb="FFFF0000"/>
      <name val="Arial Narrow"/>
      <family val="2"/>
    </font>
    <font>
      <sz val="10"/>
      <name val="Arial"/>
      <family val="2"/>
    </font>
    <font>
      <b/>
      <u/>
      <sz val="13"/>
      <color rgb="FF0070C0"/>
      <name val="Arial Narrow"/>
      <family val="2"/>
    </font>
    <font>
      <b/>
      <sz val="18"/>
      <color rgb="FF92D050"/>
      <name val="Arial Narrow"/>
      <family val="2"/>
    </font>
    <font>
      <b/>
      <sz val="14"/>
      <color rgb="FFC00000"/>
      <name val="Arial Narrow"/>
      <family val="2"/>
    </font>
    <font>
      <b/>
      <sz val="18"/>
      <color theme="4"/>
      <name val="Arial Narrow"/>
      <family val="2"/>
    </font>
    <font>
      <b/>
      <sz val="18"/>
      <color theme="1"/>
      <name val="Arial Narrow"/>
      <family val="2"/>
    </font>
    <font>
      <b/>
      <sz val="12"/>
      <color theme="1"/>
      <name val="Arial Narrow"/>
      <family val="2"/>
    </font>
    <font>
      <b/>
      <sz val="18"/>
      <name val="Arial Narrow"/>
      <family val="2"/>
    </font>
    <font>
      <b/>
      <sz val="18"/>
      <color rgb="FF0070C0"/>
      <name val="Arial Narrow"/>
      <family val="2"/>
    </font>
    <font>
      <i/>
      <sz val="9"/>
      <name val="Arial Narrow"/>
      <family val="2"/>
    </font>
    <font>
      <b/>
      <sz val="9"/>
      <color theme="0"/>
      <name val="Arial Narrow"/>
      <family val="2"/>
    </font>
    <font>
      <b/>
      <sz val="13"/>
      <color rgb="FF7030A0"/>
      <name val="Arial Narrow"/>
      <family val="2"/>
    </font>
    <font>
      <sz val="13"/>
      <color rgb="FF0070C0"/>
      <name val="Arial Narrow"/>
      <family val="2"/>
    </font>
    <font>
      <b/>
      <sz val="12"/>
      <color indexed="10"/>
      <name val="Arial Narrow"/>
      <family val="2"/>
    </font>
    <font>
      <b/>
      <sz val="14"/>
      <color rgb="FFFF0000"/>
      <name val="Arial Narrow"/>
      <family val="2"/>
    </font>
    <font>
      <sz val="11"/>
      <name val="Arial Narrow"/>
      <family val="2"/>
    </font>
    <font>
      <b/>
      <sz val="11"/>
      <name val="Arial Narrow"/>
      <family val="2"/>
    </font>
    <font>
      <b/>
      <sz val="11"/>
      <color theme="1"/>
      <name val="Arial Narrow"/>
      <family val="2"/>
    </font>
    <font>
      <sz val="11"/>
      <name val="Verdana"/>
      <family val="2"/>
    </font>
    <font>
      <b/>
      <sz val="11"/>
      <color indexed="12"/>
      <name val="Verdana"/>
      <family val="2"/>
    </font>
    <font>
      <b/>
      <sz val="11"/>
      <color theme="0"/>
      <name val="Arial Narrow"/>
      <family val="2"/>
    </font>
    <font>
      <b/>
      <sz val="11"/>
      <color indexed="12"/>
      <name val="Arial Narrow"/>
      <family val="2"/>
    </font>
    <font>
      <b/>
      <sz val="11"/>
      <color theme="8"/>
      <name val="Arial Narrow"/>
      <family val="2"/>
    </font>
    <font>
      <b/>
      <sz val="11"/>
      <color rgb="FF0070C0"/>
      <name val="Arial Narrow"/>
      <family val="2"/>
    </font>
    <font>
      <b/>
      <u/>
      <sz val="11"/>
      <name val="Arial Narrow"/>
      <family val="2"/>
    </font>
    <font>
      <b/>
      <sz val="11"/>
      <color rgb="FFFF0000"/>
      <name val="Arial Narrow"/>
      <family val="2"/>
    </font>
    <font>
      <b/>
      <sz val="11"/>
      <color theme="3"/>
      <name val="Arial Narrow"/>
      <family val="2"/>
    </font>
    <font>
      <sz val="11"/>
      <color rgb="FF0070C0"/>
      <name val="Arial Narrow"/>
      <family val="2"/>
    </font>
    <font>
      <b/>
      <sz val="11"/>
      <color rgb="FF7030A0"/>
      <name val="Arial Narrow"/>
      <family val="2"/>
    </font>
    <font>
      <i/>
      <sz val="11"/>
      <name val="Arial Narrow"/>
      <family val="2"/>
    </font>
    <font>
      <i/>
      <sz val="11"/>
      <name val="Comic Sans MS"/>
      <family val="4"/>
    </font>
    <font>
      <b/>
      <sz val="16"/>
      <color theme="4"/>
      <name val="Arial Narrow"/>
      <family val="2"/>
    </font>
    <font>
      <b/>
      <sz val="16"/>
      <color rgb="FFC00000"/>
      <name val="Arial Narrow"/>
      <family val="2"/>
    </font>
    <font>
      <b/>
      <sz val="16"/>
      <color theme="1"/>
      <name val="Arial Narrow"/>
      <family val="2"/>
    </font>
    <font>
      <sz val="13"/>
      <color rgb="FFFF0000"/>
      <name val="Arial Narrow"/>
      <family val="2"/>
    </font>
  </fonts>
  <fills count="15">
    <fill>
      <patternFill patternType="none"/>
    </fill>
    <fill>
      <patternFill patternType="gray125"/>
    </fill>
    <fill>
      <patternFill patternType="solid">
        <fgColor rgb="FFA6EEFC"/>
        <bgColor rgb="FF000000"/>
      </patternFill>
    </fill>
    <fill>
      <patternFill patternType="solid">
        <fgColor rgb="FFFFFFFF"/>
        <bgColor rgb="FF000000"/>
      </patternFill>
    </fill>
    <fill>
      <patternFill patternType="solid">
        <fgColor rgb="FFA6EEFC"/>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CC"/>
        <bgColor indexed="64"/>
      </patternFill>
    </fill>
    <fill>
      <patternFill patternType="solid">
        <fgColor rgb="FF00B0F0"/>
        <bgColor indexed="64"/>
      </patternFill>
    </fill>
    <fill>
      <patternFill patternType="solid">
        <fgColor theme="5" tint="0.79998168889431442"/>
        <bgColor indexed="64"/>
      </patternFill>
    </fill>
    <fill>
      <patternFill patternType="solid">
        <fgColor rgb="FFCCFFFF"/>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27" fillId="0" borderId="0"/>
    <xf numFmtId="44" fontId="1" fillId="0" borderId="0" applyFont="0" applyFill="0" applyBorder="0" applyAlignment="0" applyProtection="0"/>
  </cellStyleXfs>
  <cellXfs count="422">
    <xf numFmtId="0" fontId="0" fillId="0" borderId="0" xfId="0"/>
    <xf numFmtId="0" fontId="6" fillId="0" borderId="0" xfId="0" applyFont="1" applyAlignment="1">
      <alignment horizontal="justify"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14" fillId="0" borderId="0" xfId="0" applyFont="1"/>
    <xf numFmtId="0" fontId="6" fillId="0" borderId="0" xfId="0" applyFont="1" applyAlignment="1">
      <alignment vertical="center" wrapText="1"/>
    </xf>
    <xf numFmtId="0" fontId="15" fillId="3" borderId="0" xfId="0" applyFont="1" applyFill="1" applyAlignment="1">
      <alignment vertical="center" wrapText="1"/>
    </xf>
    <xf numFmtId="0" fontId="12" fillId="3" borderId="0" xfId="0" applyFont="1" applyFill="1" applyAlignment="1">
      <alignment horizontal="left" vertical="center" wrapText="1"/>
    </xf>
    <xf numFmtId="43" fontId="6" fillId="0" borderId="0" xfId="1" applyFont="1" applyFill="1" applyBorder="1" applyAlignment="1">
      <alignment horizontal="center" vertical="center" wrapText="1"/>
    </xf>
    <xf numFmtId="0" fontId="16" fillId="0" borderId="0" xfId="0" applyFont="1"/>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18" fillId="0" borderId="0" xfId="0" applyFont="1" applyAlignment="1">
      <alignment vertical="center" wrapText="1"/>
    </xf>
    <xf numFmtId="0" fontId="19" fillId="6" borderId="0" xfId="0" applyFont="1" applyFill="1" applyAlignment="1">
      <alignment vertical="center" wrapText="1"/>
    </xf>
    <xf numFmtId="0" fontId="11" fillId="0" borderId="13"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34" xfId="0" applyFont="1" applyBorder="1" applyAlignment="1">
      <alignment horizontal="right" vertical="center" wrapText="1"/>
    </xf>
    <xf numFmtId="0" fontId="11" fillId="7" borderId="36" xfId="0" applyFont="1" applyFill="1" applyBorder="1" applyAlignment="1">
      <alignment horizontal="center" vertical="center" wrapText="1"/>
    </xf>
    <xf numFmtId="43" fontId="11" fillId="7" borderId="37" xfId="1" applyFont="1" applyFill="1" applyBorder="1" applyAlignment="1">
      <alignment horizontal="center" vertical="center" wrapText="1"/>
    </xf>
    <xf numFmtId="43" fontId="21" fillId="8" borderId="37" xfId="1" applyFont="1" applyFill="1" applyBorder="1" applyAlignment="1">
      <alignment horizontal="center" vertical="center" wrapText="1"/>
    </xf>
    <xf numFmtId="0" fontId="22" fillId="6" borderId="0" xfId="0" applyFont="1" applyFill="1" applyAlignment="1">
      <alignment vertical="center" wrapText="1"/>
    </xf>
    <xf numFmtId="0" fontId="11" fillId="0" borderId="37" xfId="0" applyFont="1" applyBorder="1" applyAlignment="1">
      <alignment horizontal="center" vertical="center" wrapText="1"/>
    </xf>
    <xf numFmtId="2" fontId="24" fillId="9" borderId="37" xfId="1" applyNumberFormat="1" applyFont="1" applyFill="1" applyBorder="1" applyAlignment="1">
      <alignment horizontal="center" vertical="center" wrapText="1"/>
    </xf>
    <xf numFmtId="0" fontId="12" fillId="11" borderId="0" xfId="0" applyFont="1" applyFill="1" applyAlignment="1">
      <alignment horizontal="left" vertical="center" wrapText="1"/>
    </xf>
    <xf numFmtId="43" fontId="6" fillId="0" borderId="0" xfId="1" applyFont="1" applyFill="1" applyAlignment="1">
      <alignment horizontal="center" vertical="center" wrapText="1"/>
    </xf>
    <xf numFmtId="43" fontId="22" fillId="6" borderId="0" xfId="1" applyFont="1" applyFill="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43" fontId="11" fillId="0" borderId="6" xfId="1" applyFont="1" applyFill="1" applyBorder="1" applyAlignment="1">
      <alignment horizontal="center" vertical="center" wrapText="1"/>
    </xf>
    <xf numFmtId="2" fontId="24" fillId="10" borderId="37" xfId="1" applyNumberFormat="1" applyFont="1" applyFill="1" applyBorder="1" applyAlignment="1">
      <alignment horizontal="center" vertical="center" wrapText="1"/>
    </xf>
    <xf numFmtId="2" fontId="24" fillId="9" borderId="43" xfId="1" applyNumberFormat="1" applyFont="1" applyFill="1" applyBorder="1" applyAlignment="1">
      <alignment horizontal="center" vertical="center" wrapText="1"/>
    </xf>
    <xf numFmtId="43" fontId="11" fillId="0" borderId="17" xfId="1" applyFont="1" applyFill="1" applyBorder="1" applyAlignment="1">
      <alignment horizontal="center" vertical="center" wrapText="1"/>
    </xf>
    <xf numFmtId="0" fontId="11" fillId="0" borderId="31" xfId="0" applyFont="1" applyBorder="1" applyAlignment="1">
      <alignment vertical="center" wrapText="1"/>
    </xf>
    <xf numFmtId="0" fontId="10" fillId="0" borderId="52" xfId="0" applyFont="1" applyBorder="1" applyAlignment="1">
      <alignment vertical="center" wrapText="1"/>
    </xf>
    <xf numFmtId="0" fontId="10" fillId="0" borderId="51" xfId="0" applyFont="1" applyBorder="1" applyAlignment="1">
      <alignment vertical="center" wrapText="1"/>
    </xf>
    <xf numFmtId="2" fontId="11" fillId="0" borderId="41" xfId="1" applyNumberFormat="1" applyFont="1" applyFill="1" applyBorder="1" applyAlignment="1">
      <alignment horizontal="center" vertical="center" wrapText="1"/>
    </xf>
    <xf numFmtId="2" fontId="11" fillId="0" borderId="44" xfId="1" applyNumberFormat="1" applyFont="1" applyFill="1" applyBorder="1" applyAlignment="1">
      <alignment horizontal="center" vertical="center" wrapText="1"/>
    </xf>
    <xf numFmtId="0" fontId="11" fillId="0" borderId="12" xfId="0" applyFont="1" applyBorder="1" applyAlignment="1">
      <alignment vertical="center" wrapText="1"/>
    </xf>
    <xf numFmtId="0" fontId="11" fillId="0" borderId="28" xfId="0" applyFont="1" applyBorder="1" applyAlignment="1">
      <alignment horizontal="center" vertical="center" wrapText="1"/>
    </xf>
    <xf numFmtId="0" fontId="11" fillId="0" borderId="47" xfId="0" applyFont="1" applyBorder="1" applyAlignment="1">
      <alignment horizontal="center" vertical="center" wrapText="1"/>
    </xf>
    <xf numFmtId="0" fontId="3" fillId="0" borderId="4"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vertical="center" wrapText="1"/>
    </xf>
    <xf numFmtId="0" fontId="29" fillId="0" borderId="0" xfId="0" applyFont="1" applyAlignment="1">
      <alignment vertical="center" wrapText="1"/>
    </xf>
    <xf numFmtId="0" fontId="17" fillId="0" borderId="0" xfId="0" applyFont="1" applyAlignment="1">
      <alignment vertical="center" wrapText="1"/>
    </xf>
    <xf numFmtId="0" fontId="10" fillId="12" borderId="37" xfId="0" applyFont="1" applyFill="1" applyBorder="1" applyAlignment="1">
      <alignment horizontal="center" vertical="center" wrapText="1"/>
    </xf>
    <xf numFmtId="0" fontId="10" fillId="12" borderId="43" xfId="0" applyFont="1" applyFill="1" applyBorder="1" applyAlignment="1">
      <alignment horizontal="center" vertical="center" wrapText="1"/>
    </xf>
    <xf numFmtId="0" fontId="10" fillId="0" borderId="33" xfId="0" applyFont="1" applyBorder="1" applyAlignment="1">
      <alignment vertical="center" wrapText="1"/>
    </xf>
    <xf numFmtId="2" fontId="11" fillId="0" borderId="55" xfId="1" applyNumberFormat="1" applyFont="1" applyFill="1" applyBorder="1" applyAlignment="1">
      <alignment horizontal="center" vertical="center" wrapText="1"/>
    </xf>
    <xf numFmtId="0" fontId="33" fillId="0" borderId="49" xfId="0" applyFont="1" applyBorder="1" applyAlignment="1">
      <alignment horizontal="right" vertical="center" wrapText="1"/>
    </xf>
    <xf numFmtId="0" fontId="33" fillId="0" borderId="46" xfId="0" applyFont="1" applyBorder="1" applyAlignment="1">
      <alignment horizontal="right" vertical="center" wrapText="1"/>
    </xf>
    <xf numFmtId="0" fontId="33" fillId="13" borderId="50" xfId="0" applyFont="1" applyFill="1" applyBorder="1" applyAlignment="1">
      <alignment horizontal="right" vertical="center" wrapText="1"/>
    </xf>
    <xf numFmtId="0" fontId="36" fillId="11" borderId="0" xfId="0" applyFont="1" applyFill="1" applyAlignment="1">
      <alignment horizontal="right" vertical="center" wrapText="1" indent="1"/>
    </xf>
    <xf numFmtId="0" fontId="21" fillId="14" borderId="0" xfId="0" applyFont="1" applyFill="1" applyAlignment="1">
      <alignment vertical="center" wrapText="1"/>
    </xf>
    <xf numFmtId="0" fontId="37" fillId="14" borderId="0" xfId="0" applyFont="1" applyFill="1" applyAlignment="1">
      <alignment vertical="center" wrapText="1"/>
    </xf>
    <xf numFmtId="0" fontId="11" fillId="0" borderId="37" xfId="0" applyFont="1" applyBorder="1" applyAlignment="1">
      <alignment horizontal="justify" vertical="center" wrapText="1"/>
    </xf>
    <xf numFmtId="43" fontId="11" fillId="10" borderId="6" xfId="1" applyFont="1" applyFill="1" applyBorder="1" applyAlignment="1">
      <alignment horizontal="center" vertical="center" wrapText="1"/>
    </xf>
    <xf numFmtId="43" fontId="11" fillId="7" borderId="6" xfId="1" applyFont="1" applyFill="1" applyBorder="1" applyAlignment="1">
      <alignment horizontal="center" vertical="center" wrapText="1"/>
    </xf>
    <xf numFmtId="43" fontId="11" fillId="11" borderId="6" xfId="1" applyFont="1" applyFill="1" applyBorder="1" applyAlignment="1">
      <alignment horizontal="center" vertical="center" wrapText="1"/>
    </xf>
    <xf numFmtId="2" fontId="22" fillId="6" borderId="43" xfId="0" applyNumberFormat="1" applyFont="1" applyFill="1" applyBorder="1" applyAlignment="1">
      <alignment horizontal="center" vertical="center" wrapText="1"/>
    </xf>
    <xf numFmtId="0" fontId="11" fillId="0" borderId="3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1" xfId="0" applyFont="1" applyBorder="1" applyAlignment="1">
      <alignment horizontal="center" vertical="center" wrapText="1"/>
    </xf>
    <xf numFmtId="0" fontId="33" fillId="13" borderId="39" xfId="0" applyFont="1" applyFill="1" applyBorder="1" applyAlignment="1">
      <alignment horizontal="center" vertical="center" wrapText="1"/>
    </xf>
    <xf numFmtId="0" fontId="33" fillId="0" borderId="11" xfId="0" applyFont="1" applyBorder="1" applyAlignment="1">
      <alignment horizontal="center" vertical="center" wrapText="1"/>
    </xf>
    <xf numFmtId="0" fontId="33" fillId="0" borderId="1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5" xfId="0" applyFont="1" applyBorder="1" applyAlignment="1">
      <alignment horizontal="center" vertical="center" wrapText="1"/>
    </xf>
    <xf numFmtId="2" fontId="22" fillId="6" borderId="37" xfId="0" applyNumberFormat="1" applyFont="1" applyFill="1" applyBorder="1" applyAlignment="1">
      <alignment horizontal="center" vertical="center" wrapText="1"/>
    </xf>
    <xf numFmtId="2" fontId="22" fillId="10" borderId="37" xfId="0" applyNumberFormat="1" applyFont="1" applyFill="1" applyBorder="1" applyAlignment="1">
      <alignment horizontal="center" vertical="center" wrapText="1"/>
    </xf>
    <xf numFmtId="2" fontId="22" fillId="6" borderId="53" xfId="0" applyNumberFormat="1" applyFont="1" applyFill="1" applyBorder="1" applyAlignment="1">
      <alignment horizontal="center" vertical="center" wrapText="1"/>
    </xf>
    <xf numFmtId="0" fontId="11" fillId="0" borderId="53" xfId="0" applyFont="1" applyBorder="1" applyAlignment="1">
      <alignment vertical="center" wrapText="1"/>
    </xf>
    <xf numFmtId="0" fontId="11" fillId="0" borderId="41" xfId="0" applyFont="1" applyBorder="1" applyAlignment="1">
      <alignment vertical="center" wrapText="1"/>
    </xf>
    <xf numFmtId="0" fontId="11" fillId="0" borderId="44" xfId="0" applyFont="1" applyBorder="1" applyAlignment="1">
      <alignment vertical="center" wrapText="1"/>
    </xf>
    <xf numFmtId="0" fontId="12" fillId="11" borderId="0" xfId="0" applyFont="1" applyFill="1" applyAlignment="1">
      <alignment horizontal="right" vertical="center" wrapText="1"/>
    </xf>
    <xf numFmtId="0" fontId="23" fillId="0" borderId="8" xfId="0" applyFont="1" applyBorder="1" applyAlignment="1">
      <alignment horizontal="left" vertical="center" wrapText="1"/>
    </xf>
    <xf numFmtId="0" fontId="11" fillId="7" borderId="3" xfId="0" applyFont="1" applyFill="1" applyBorder="1" applyAlignment="1">
      <alignment horizontal="center" vertical="center" wrapText="1"/>
    </xf>
    <xf numFmtId="2" fontId="22" fillId="6" borderId="40" xfId="0" applyNumberFormat="1" applyFont="1" applyFill="1" applyBorder="1" applyAlignment="1">
      <alignment horizontal="center" vertical="center" wrapText="1"/>
    </xf>
    <xf numFmtId="43" fontId="11" fillId="0" borderId="4" xfId="1" applyFont="1" applyFill="1" applyBorder="1" applyAlignment="1">
      <alignment horizontal="center" vertical="center" wrapText="1"/>
    </xf>
    <xf numFmtId="0" fontId="11" fillId="0" borderId="16" xfId="0" applyFont="1" applyBorder="1" applyAlignment="1">
      <alignment horizontal="left" vertical="center" wrapText="1"/>
    </xf>
    <xf numFmtId="0" fontId="11" fillId="0" borderId="21" xfId="0" applyFont="1" applyBorder="1" applyAlignment="1">
      <alignment horizontal="left" vertical="center" wrapText="1"/>
    </xf>
    <xf numFmtId="0" fontId="11" fillId="0" borderId="56" xfId="0" applyFont="1" applyBorder="1" applyAlignment="1">
      <alignment horizontal="center" vertical="center" wrapText="1"/>
    </xf>
    <xf numFmtId="2" fontId="11" fillId="0" borderId="47" xfId="1" applyNumberFormat="1" applyFont="1" applyFill="1" applyBorder="1" applyAlignment="1">
      <alignment horizontal="center" vertical="center" wrapText="1"/>
    </xf>
    <xf numFmtId="2" fontId="11" fillId="0" borderId="54" xfId="1" applyNumberFormat="1" applyFont="1" applyFill="1" applyBorder="1" applyAlignment="1">
      <alignment horizontal="center" vertical="center" wrapText="1"/>
    </xf>
    <xf numFmtId="0" fontId="11" fillId="0" borderId="47" xfId="0" applyFont="1" applyBorder="1" applyAlignment="1">
      <alignment horizontal="justify" vertical="center" wrapText="1"/>
    </xf>
    <xf numFmtId="0" fontId="11" fillId="0" borderId="54" xfId="0" applyFont="1" applyBorder="1" applyAlignment="1">
      <alignment horizontal="justify" vertical="center" wrapText="1"/>
    </xf>
    <xf numFmtId="0" fontId="11" fillId="0" borderId="57" xfId="0" applyFont="1" applyBorder="1" applyAlignment="1">
      <alignment horizontal="center" vertical="center" wrapText="1"/>
    </xf>
    <xf numFmtId="2" fontId="11" fillId="0" borderId="28" xfId="1" applyNumberFormat="1" applyFont="1" applyFill="1" applyBorder="1" applyAlignment="1">
      <alignment horizontal="center" vertical="center" wrapText="1"/>
    </xf>
    <xf numFmtId="43" fontId="11" fillId="0" borderId="9" xfId="1" applyFont="1" applyFill="1" applyBorder="1" applyAlignment="1">
      <alignment horizontal="center" vertical="center" wrapText="1"/>
    </xf>
    <xf numFmtId="0" fontId="11" fillId="0" borderId="58" xfId="0" applyFont="1" applyBorder="1" applyAlignment="1">
      <alignment horizontal="center" vertical="center" wrapText="1"/>
    </xf>
    <xf numFmtId="2" fontId="11" fillId="0" borderId="14" xfId="1" applyNumberFormat="1" applyFont="1" applyFill="1" applyBorder="1" applyAlignment="1">
      <alignment horizontal="center" vertical="center" wrapText="1"/>
    </xf>
    <xf numFmtId="2" fontId="11" fillId="0" borderId="19" xfId="1" applyNumberFormat="1" applyFont="1" applyFill="1" applyBorder="1" applyAlignment="1">
      <alignment horizontal="center" vertical="center" wrapText="1"/>
    </xf>
    <xf numFmtId="0" fontId="11" fillId="0" borderId="53" xfId="0" applyFont="1" applyBorder="1" applyAlignment="1">
      <alignment horizontal="center" vertical="center" wrapText="1"/>
    </xf>
    <xf numFmtId="2" fontId="11" fillId="0" borderId="41" xfId="0" applyNumberFormat="1" applyFont="1" applyBorder="1" applyAlignment="1">
      <alignment horizontal="center" vertical="center" wrapText="1"/>
    </xf>
    <xf numFmtId="2" fontId="11" fillId="0" borderId="44" xfId="0" applyNumberFormat="1" applyFont="1" applyBorder="1" applyAlignment="1">
      <alignment horizontal="center" vertical="center" wrapText="1"/>
    </xf>
    <xf numFmtId="0" fontId="11" fillId="12" borderId="55" xfId="0" applyFont="1" applyFill="1" applyBorder="1" applyAlignment="1">
      <alignment horizontal="center" vertical="center" wrapText="1"/>
    </xf>
    <xf numFmtId="0" fontId="11" fillId="0" borderId="35"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4" xfId="0" applyFont="1" applyBorder="1" applyAlignment="1">
      <alignment horizontal="center" vertical="center" wrapText="1"/>
    </xf>
    <xf numFmtId="0" fontId="6" fillId="14" borderId="0" xfId="0" applyFont="1" applyFill="1" applyAlignment="1">
      <alignment vertical="center" wrapText="1"/>
    </xf>
    <xf numFmtId="17" fontId="6" fillId="14" borderId="0" xfId="0" applyNumberFormat="1" applyFont="1" applyFill="1" applyAlignment="1">
      <alignment vertical="center" wrapText="1"/>
    </xf>
    <xf numFmtId="2" fontId="24" fillId="9" borderId="36" xfId="1" applyNumberFormat="1" applyFont="1" applyFill="1" applyBorder="1" applyAlignment="1">
      <alignment horizontal="center" vertical="center" wrapText="1"/>
    </xf>
    <xf numFmtId="44" fontId="0" fillId="0" borderId="0" xfId="3" applyFont="1"/>
    <xf numFmtId="0" fontId="23" fillId="0" borderId="49" xfId="0" applyFont="1" applyBorder="1" applyAlignment="1">
      <alignment horizontal="center" vertical="center" wrapText="1"/>
    </xf>
    <xf numFmtId="0" fontId="11" fillId="0" borderId="46" xfId="0" applyFont="1" applyBorder="1" applyAlignment="1">
      <alignment horizontal="center" vertical="center" wrapText="1"/>
    </xf>
    <xf numFmtId="2" fontId="11" fillId="0" borderId="46" xfId="1" applyNumberFormat="1" applyFont="1" applyFill="1" applyBorder="1" applyAlignment="1">
      <alignment horizontal="center" vertical="center" wrapText="1"/>
    </xf>
    <xf numFmtId="2" fontId="11" fillId="0" borderId="50" xfId="1" applyNumberFormat="1" applyFont="1" applyFill="1" applyBorder="1" applyAlignment="1">
      <alignment horizontal="center" vertical="center" wrapText="1"/>
    </xf>
    <xf numFmtId="2" fontId="24" fillId="9" borderId="56" xfId="1" applyNumberFormat="1" applyFont="1" applyFill="1" applyBorder="1" applyAlignment="1">
      <alignment horizontal="center" vertical="center" wrapText="1"/>
    </xf>
    <xf numFmtId="2" fontId="11" fillId="0" borderId="47" xfId="0" applyNumberFormat="1" applyFont="1" applyBorder="1" applyAlignment="1">
      <alignment horizontal="center" vertical="center" wrapText="1"/>
    </xf>
    <xf numFmtId="2" fontId="11" fillId="0" borderId="54" xfId="0" applyNumberFormat="1" applyFont="1" applyBorder="1" applyAlignment="1">
      <alignment horizontal="center" vertical="center" wrapText="1"/>
    </xf>
    <xf numFmtId="0" fontId="10" fillId="0" borderId="56" xfId="0" applyFont="1" applyBorder="1" applyAlignment="1">
      <alignment horizontal="center" vertical="center" wrapText="1"/>
    </xf>
    <xf numFmtId="43" fontId="11" fillId="7" borderId="36" xfId="1" applyFont="1" applyFill="1" applyBorder="1" applyAlignment="1">
      <alignment horizontal="center" vertical="center" wrapText="1"/>
    </xf>
    <xf numFmtId="0" fontId="10" fillId="0" borderId="28" xfId="0" applyFont="1" applyBorder="1" applyAlignment="1">
      <alignment horizontal="center" vertical="center" wrapText="1"/>
    </xf>
    <xf numFmtId="0" fontId="42" fillId="0" borderId="0" xfId="0" applyFont="1" applyAlignment="1">
      <alignment vertical="center" wrapText="1"/>
    </xf>
    <xf numFmtId="0" fontId="45" fillId="0" borderId="0" xfId="0" applyFont="1" applyAlignment="1">
      <alignment vertical="center" wrapText="1"/>
    </xf>
    <xf numFmtId="0" fontId="46" fillId="6" borderId="0" xfId="0" applyFont="1" applyFill="1" applyAlignment="1">
      <alignment vertical="center" wrapText="1"/>
    </xf>
    <xf numFmtId="0" fontId="43" fillId="0" borderId="12" xfId="0" applyFont="1" applyBorder="1" applyAlignment="1">
      <alignment vertical="center" wrapText="1"/>
    </xf>
    <xf numFmtId="0" fontId="44" fillId="0" borderId="11" xfId="0" applyFont="1" applyBorder="1" applyAlignment="1">
      <alignment horizontal="right" vertical="center" wrapText="1"/>
    </xf>
    <xf numFmtId="0" fontId="43" fillId="0" borderId="28" xfId="0" applyFont="1" applyBorder="1" applyAlignment="1">
      <alignment horizontal="center" vertical="center" wrapText="1"/>
    </xf>
    <xf numFmtId="0" fontId="43" fillId="0" borderId="0" xfId="0" applyFont="1" applyAlignment="1">
      <alignment vertical="center" wrapText="1"/>
    </xf>
    <xf numFmtId="0" fontId="43" fillId="0" borderId="31" xfId="0" applyFont="1" applyBorder="1" applyAlignment="1">
      <alignment vertical="center" wrapText="1"/>
    </xf>
    <xf numFmtId="0" fontId="44" fillId="0" borderId="9" xfId="0" applyFont="1" applyBorder="1" applyAlignment="1">
      <alignment horizontal="right" vertical="center" wrapText="1"/>
    </xf>
    <xf numFmtId="0" fontId="43" fillId="0" borderId="47" xfId="0" applyFont="1" applyBorder="1" applyAlignment="1">
      <alignment horizontal="center" vertical="center" wrapText="1"/>
    </xf>
    <xf numFmtId="0" fontId="43" fillId="0" borderId="54" xfId="0" applyFont="1" applyBorder="1" applyAlignment="1">
      <alignment horizontal="center" vertical="center" wrapText="1"/>
    </xf>
    <xf numFmtId="0" fontId="43" fillId="12" borderId="37" xfId="0" applyFont="1" applyFill="1" applyBorder="1" applyAlignment="1">
      <alignment horizontal="center" vertical="center" wrapText="1"/>
    </xf>
    <xf numFmtId="0" fontId="43" fillId="7" borderId="36" xfId="0" applyFont="1" applyFill="1" applyBorder="1" applyAlignment="1">
      <alignment horizontal="center" vertical="center" wrapText="1"/>
    </xf>
    <xf numFmtId="43" fontId="43" fillId="7" borderId="37" xfId="1" applyFont="1" applyFill="1" applyBorder="1" applyAlignment="1">
      <alignment horizontal="center" vertical="center" wrapText="1"/>
    </xf>
    <xf numFmtId="43" fontId="43" fillId="7" borderId="6" xfId="1" applyFont="1" applyFill="1" applyBorder="1" applyAlignment="1">
      <alignment horizontal="center" vertical="center" wrapText="1"/>
    </xf>
    <xf numFmtId="43" fontId="47" fillId="8" borderId="37" xfId="1" applyFont="1" applyFill="1" applyBorder="1" applyAlignment="1">
      <alignment horizontal="center" vertical="center" wrapText="1"/>
    </xf>
    <xf numFmtId="0" fontId="48" fillId="6" borderId="0" xfId="0" applyFont="1" applyFill="1" applyAlignment="1">
      <alignment vertical="center" wrapText="1"/>
    </xf>
    <xf numFmtId="0" fontId="43" fillId="0" borderId="56" xfId="0" applyFont="1" applyBorder="1" applyAlignment="1">
      <alignment horizontal="center" vertical="center" wrapText="1"/>
    </xf>
    <xf numFmtId="2" fontId="43" fillId="0" borderId="47" xfId="1" applyNumberFormat="1" applyFont="1" applyFill="1" applyBorder="1" applyAlignment="1">
      <alignment horizontal="center" vertical="center" wrapText="1"/>
    </xf>
    <xf numFmtId="43" fontId="43" fillId="0" borderId="40" xfId="1" applyFont="1" applyFill="1" applyBorder="1" applyAlignment="1">
      <alignment horizontal="center" vertical="center" wrapText="1"/>
    </xf>
    <xf numFmtId="2" fontId="43" fillId="0" borderId="54" xfId="1" applyNumberFormat="1" applyFont="1" applyFill="1" applyBorder="1" applyAlignment="1">
      <alignment horizontal="center" vertical="center" wrapText="1"/>
    </xf>
    <xf numFmtId="2" fontId="53" fillId="9" borderId="43" xfId="1" applyNumberFormat="1" applyFont="1" applyFill="1" applyBorder="1" applyAlignment="1">
      <alignment horizontal="center" vertical="center" wrapText="1"/>
    </xf>
    <xf numFmtId="2" fontId="48" fillId="6" borderId="43" xfId="0" applyNumberFormat="1" applyFont="1" applyFill="1" applyBorder="1" applyAlignment="1">
      <alignment horizontal="center" vertical="center" wrapText="1"/>
    </xf>
    <xf numFmtId="44" fontId="48" fillId="6" borderId="40" xfId="3" applyFont="1" applyFill="1" applyBorder="1" applyAlignment="1">
      <alignment horizontal="center" vertical="center" wrapText="1"/>
    </xf>
    <xf numFmtId="0" fontId="42" fillId="0" borderId="0" xfId="0" applyFont="1" applyAlignment="1">
      <alignment horizontal="center" vertical="center" wrapText="1"/>
    </xf>
    <xf numFmtId="0" fontId="43" fillId="0" borderId="37" xfId="0" applyFont="1" applyBorder="1" applyAlignment="1">
      <alignment horizontal="center" vertical="center" wrapText="1"/>
    </xf>
    <xf numFmtId="43" fontId="43" fillId="0" borderId="17" xfId="1" applyFont="1" applyFill="1" applyBorder="1" applyAlignment="1">
      <alignment horizontal="center" vertical="center" wrapText="1"/>
    </xf>
    <xf numFmtId="2" fontId="53" fillId="9" borderId="37" xfId="1" applyNumberFormat="1" applyFont="1" applyFill="1" applyBorder="1" applyAlignment="1">
      <alignment horizontal="center" vertical="center" wrapText="1"/>
    </xf>
    <xf numFmtId="43" fontId="43" fillId="10" borderId="6" xfId="1" applyFont="1" applyFill="1" applyBorder="1" applyAlignment="1">
      <alignment horizontal="center" vertical="center" wrapText="1"/>
    </xf>
    <xf numFmtId="2" fontId="48" fillId="10" borderId="37" xfId="0" applyNumberFormat="1" applyFont="1" applyFill="1" applyBorder="1" applyAlignment="1">
      <alignment horizontal="center" vertical="center" wrapText="1"/>
    </xf>
    <xf numFmtId="0" fontId="56" fillId="11" borderId="0" xfId="0" applyFont="1" applyFill="1" applyAlignment="1">
      <alignment horizontal="left" vertical="center" wrapText="1"/>
    </xf>
    <xf numFmtId="43" fontId="42" fillId="0" borderId="0" xfId="1" applyFont="1" applyFill="1" applyAlignment="1">
      <alignment horizontal="center" vertical="center" wrapText="1"/>
    </xf>
    <xf numFmtId="0" fontId="56" fillId="11" borderId="0" xfId="0" applyFont="1" applyFill="1" applyAlignment="1">
      <alignment horizontal="right"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11" xfId="0" applyFont="1" applyBorder="1" applyAlignment="1">
      <alignment horizontal="justify" vertical="center" wrapText="1"/>
    </xf>
    <xf numFmtId="0" fontId="8" fillId="3" borderId="12" xfId="0" applyFont="1" applyFill="1" applyBorder="1" applyAlignment="1">
      <alignment horizontal="justify" vertical="center" wrapText="1"/>
    </xf>
    <xf numFmtId="0" fontId="10" fillId="3" borderId="13" xfId="0" applyFont="1" applyFill="1" applyBorder="1" applyAlignment="1">
      <alignment horizontal="justify" vertical="center" wrapText="1"/>
    </xf>
    <xf numFmtId="0" fontId="6" fillId="0" borderId="14" xfId="0" applyFont="1" applyBorder="1" applyAlignment="1">
      <alignment horizontal="justify" vertical="center" wrapText="1"/>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17" fillId="0" borderId="1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6" fillId="11" borderId="14" xfId="0" applyFont="1" applyFill="1" applyBorder="1" applyAlignment="1">
      <alignment horizontal="justify" vertical="center" wrapText="1"/>
    </xf>
    <xf numFmtId="0" fontId="6" fillId="11" borderId="15" xfId="0" applyFont="1" applyFill="1" applyBorder="1" applyAlignment="1">
      <alignment horizontal="justify" vertical="center" wrapText="1"/>
    </xf>
    <xf numFmtId="0" fontId="6" fillId="11" borderId="16" xfId="0" applyFont="1" applyFill="1" applyBorder="1" applyAlignment="1">
      <alignment horizontal="justify" vertical="center" wrapText="1"/>
    </xf>
    <xf numFmtId="0" fontId="8" fillId="3" borderId="17" xfId="0" applyFont="1" applyFill="1" applyBorder="1" applyAlignment="1">
      <alignment horizontal="justify" vertical="center" wrapText="1"/>
    </xf>
    <xf numFmtId="0" fontId="10" fillId="3" borderId="18" xfId="0" applyFont="1" applyFill="1" applyBorder="1" applyAlignment="1">
      <alignment horizontal="justify" vertical="center" wrapText="1"/>
    </xf>
    <xf numFmtId="0" fontId="6" fillId="0" borderId="19" xfId="0" applyFont="1" applyBorder="1" applyAlignment="1">
      <alignment horizontal="justify" vertical="center" wrapText="1"/>
    </xf>
    <xf numFmtId="0" fontId="6" fillId="0" borderId="20" xfId="0" applyFont="1" applyBorder="1" applyAlignment="1">
      <alignment horizontal="justify" vertical="center" wrapText="1"/>
    </xf>
    <xf numFmtId="0" fontId="6" fillId="0" borderId="21" xfId="0" applyFont="1" applyBorder="1" applyAlignment="1">
      <alignment horizontal="justify" vertical="center" wrapText="1"/>
    </xf>
    <xf numFmtId="0" fontId="44" fillId="0" borderId="9" xfId="0" applyFont="1" applyBorder="1" applyAlignment="1">
      <alignment horizontal="left" vertical="center" wrapText="1"/>
    </xf>
    <xf numFmtId="0" fontId="44" fillId="0" borderId="10" xfId="0" applyFont="1" applyBorder="1" applyAlignment="1">
      <alignment horizontal="left" vertical="center" wrapText="1"/>
    </xf>
    <xf numFmtId="0" fontId="43" fillId="7" borderId="6" xfId="0" applyFont="1" applyFill="1" applyBorder="1" applyAlignment="1">
      <alignment horizontal="center" vertical="center" wrapText="1"/>
    </xf>
    <xf numFmtId="0" fontId="43" fillId="7" borderId="7" xfId="0" applyFont="1" applyFill="1" applyBorder="1" applyAlignment="1">
      <alignment horizontal="center" vertical="center" wrapText="1"/>
    </xf>
    <xf numFmtId="0" fontId="43" fillId="7" borderId="8" xfId="0" applyFont="1" applyFill="1" applyBorder="1" applyAlignment="1">
      <alignment horizontal="center" vertical="center" wrapText="1"/>
    </xf>
    <xf numFmtId="0" fontId="42" fillId="0" borderId="6" xfId="0" applyFont="1" applyBorder="1" applyAlignment="1">
      <alignment horizontal="justify" vertical="center" wrapText="1"/>
    </xf>
    <xf numFmtId="0" fontId="42" fillId="0" borderId="7" xfId="0" applyFont="1" applyBorder="1" applyAlignment="1">
      <alignment horizontal="justify" vertical="center" wrapText="1"/>
    </xf>
    <xf numFmtId="0" fontId="42" fillId="0" borderId="8" xfId="0" applyFont="1" applyBorder="1" applyAlignment="1">
      <alignment horizontal="justify" vertical="center" wrapText="1"/>
    </xf>
    <xf numFmtId="0" fontId="58" fillId="0" borderId="1" xfId="0" applyFont="1" applyBorder="1" applyAlignment="1">
      <alignment horizontal="center" vertical="center" wrapText="1"/>
    </xf>
    <xf numFmtId="0" fontId="58" fillId="0" borderId="2" xfId="0" applyFont="1" applyBorder="1" applyAlignment="1">
      <alignment horizontal="center" vertical="center" wrapText="1"/>
    </xf>
    <xf numFmtId="0" fontId="58" fillId="0" borderId="3"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0" xfId="0" applyFont="1" applyAlignment="1">
      <alignment horizontal="center" vertical="center" wrapText="1"/>
    </xf>
    <xf numFmtId="0" fontId="59"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60" fillId="4" borderId="6" xfId="0" applyFont="1" applyFill="1" applyBorder="1" applyAlignment="1">
      <alignment horizontal="center" vertical="center"/>
    </xf>
    <xf numFmtId="0" fontId="60" fillId="4" borderId="7" xfId="0" applyFont="1" applyFill="1" applyBorder="1" applyAlignment="1">
      <alignment horizontal="center" vertical="center"/>
    </xf>
    <xf numFmtId="0" fontId="60" fillId="4" borderId="8" xfId="0" applyFont="1" applyFill="1" applyBorder="1" applyAlignment="1">
      <alignment horizontal="center" vertical="center"/>
    </xf>
    <xf numFmtId="0" fontId="43" fillId="5" borderId="6" xfId="0" applyFont="1" applyFill="1" applyBorder="1" applyAlignment="1">
      <alignment horizontal="left" vertical="center"/>
    </xf>
    <xf numFmtId="0" fontId="43" fillId="5" borderId="7" xfId="0" applyFont="1" applyFill="1" applyBorder="1" applyAlignment="1">
      <alignment horizontal="left" vertical="center"/>
    </xf>
    <xf numFmtId="0" fontId="43" fillId="5" borderId="8" xfId="0" applyFont="1" applyFill="1" applyBorder="1" applyAlignment="1">
      <alignment horizontal="left" vertical="center"/>
    </xf>
    <xf numFmtId="0" fontId="42" fillId="9" borderId="25" xfId="0" applyFont="1" applyFill="1" applyBorder="1" applyAlignment="1">
      <alignment horizontal="justify" vertical="center" wrapText="1"/>
    </xf>
    <xf numFmtId="0" fontId="42" fillId="9" borderId="26" xfId="0" applyFont="1" applyFill="1" applyBorder="1" applyAlignment="1">
      <alignment horizontal="justify" vertical="center" wrapText="1"/>
    </xf>
    <xf numFmtId="0" fontId="42" fillId="9" borderId="27" xfId="0" applyFont="1" applyFill="1" applyBorder="1" applyAlignment="1">
      <alignment horizontal="justify" vertical="center" wrapText="1"/>
    </xf>
    <xf numFmtId="0" fontId="42" fillId="9" borderId="28" xfId="0" applyFont="1" applyFill="1" applyBorder="1" applyAlignment="1">
      <alignment horizontal="justify" vertical="center" wrapText="1"/>
    </xf>
    <xf numFmtId="0" fontId="43" fillId="9" borderId="6" xfId="0" applyFont="1" applyFill="1" applyBorder="1" applyAlignment="1">
      <alignment horizontal="right" vertical="center" wrapText="1"/>
    </xf>
    <xf numFmtId="0" fontId="43" fillId="9" borderId="7" xfId="0" applyFont="1" applyFill="1" applyBorder="1" applyAlignment="1">
      <alignment horizontal="right" vertical="center" wrapText="1"/>
    </xf>
    <xf numFmtId="0" fontId="43" fillId="9" borderId="8" xfId="0" applyFont="1" applyFill="1" applyBorder="1" applyAlignment="1">
      <alignment horizontal="right" vertical="center" wrapText="1"/>
    </xf>
    <xf numFmtId="0" fontId="50" fillId="0" borderId="9" xfId="0" applyFont="1" applyBorder="1" applyAlignment="1">
      <alignment horizontal="left" vertical="center" wrapText="1"/>
    </xf>
    <xf numFmtId="0" fontId="50" fillId="0" borderId="10" xfId="0" applyFont="1" applyBorder="1" applyAlignment="1">
      <alignment horizontal="left" vertical="center" wrapText="1"/>
    </xf>
    <xf numFmtId="0" fontId="43" fillId="0" borderId="9" xfId="0" applyFont="1" applyBorder="1" applyAlignment="1">
      <alignment horizontal="left" vertical="center" wrapText="1"/>
    </xf>
    <xf numFmtId="0" fontId="43" fillId="0" borderId="10" xfId="0" applyFont="1" applyBorder="1" applyAlignment="1">
      <alignment horizontal="left" vertical="center" wrapText="1"/>
    </xf>
    <xf numFmtId="0" fontId="50" fillId="0" borderId="9" xfId="0" applyFont="1" applyBorder="1" applyAlignment="1">
      <alignment horizontal="justify" vertical="center" wrapText="1"/>
    </xf>
    <xf numFmtId="0" fontId="50" fillId="0" borderId="10" xfId="0" applyFont="1" applyBorder="1" applyAlignment="1">
      <alignment horizontal="justify" vertical="center" wrapText="1"/>
    </xf>
    <xf numFmtId="2" fontId="48" fillId="6" borderId="36" xfId="0" applyNumberFormat="1" applyFont="1" applyFill="1" applyBorder="1" applyAlignment="1">
      <alignment horizontal="center" vertical="center" wrapText="1"/>
    </xf>
    <xf numFmtId="2" fontId="48" fillId="6" borderId="40" xfId="0" applyNumberFormat="1" applyFont="1" applyFill="1" applyBorder="1" applyAlignment="1">
      <alignment horizontal="center" vertical="center" wrapText="1"/>
    </xf>
    <xf numFmtId="2" fontId="48" fillId="6" borderId="43" xfId="0" applyNumberFormat="1" applyFont="1" applyFill="1" applyBorder="1" applyAlignment="1">
      <alignment horizontal="center" vertical="center" wrapText="1"/>
    </xf>
    <xf numFmtId="0" fontId="42" fillId="0" borderId="12" xfId="0" applyFont="1" applyBorder="1" applyAlignment="1">
      <alignment vertical="center" wrapText="1"/>
    </xf>
    <xf numFmtId="0" fontId="42" fillId="0" borderId="48" xfId="0" applyFont="1" applyBorder="1" applyAlignment="1">
      <alignment vertical="center" wrapText="1"/>
    </xf>
    <xf numFmtId="0" fontId="42" fillId="0" borderId="31" xfId="0" applyFont="1" applyBorder="1" applyAlignment="1">
      <alignment horizontal="left" vertical="center" wrapText="1"/>
    </xf>
    <xf numFmtId="0" fontId="42" fillId="0" borderId="15" xfId="0" applyFont="1" applyBorder="1" applyAlignment="1">
      <alignment horizontal="left" vertical="center" wrapText="1"/>
    </xf>
    <xf numFmtId="43" fontId="43" fillId="0" borderId="36" xfId="1" applyFont="1" applyFill="1" applyBorder="1" applyAlignment="1">
      <alignment horizontal="center" vertical="center" wrapText="1"/>
    </xf>
    <xf numFmtId="43" fontId="43" fillId="0" borderId="40" xfId="1" applyFont="1" applyFill="1" applyBorder="1" applyAlignment="1">
      <alignment horizontal="center" vertical="center" wrapText="1"/>
    </xf>
    <xf numFmtId="43" fontId="43" fillId="0" borderId="43" xfId="1" applyFont="1" applyFill="1" applyBorder="1" applyAlignment="1">
      <alignment horizontal="center" vertical="center" wrapText="1"/>
    </xf>
    <xf numFmtId="0" fontId="43" fillId="11" borderId="6" xfId="0" applyFont="1" applyFill="1" applyBorder="1" applyAlignment="1">
      <alignment horizontal="left" vertical="center" wrapText="1"/>
    </xf>
    <xf numFmtId="0" fontId="43" fillId="11" borderId="7" xfId="0" applyFont="1" applyFill="1" applyBorder="1" applyAlignment="1">
      <alignment horizontal="left" vertical="center" wrapText="1"/>
    </xf>
    <xf numFmtId="0" fontId="43" fillId="11" borderId="8" xfId="0" applyFont="1" applyFill="1" applyBorder="1" applyAlignment="1">
      <alignment horizontal="left" vertical="center" wrapText="1"/>
    </xf>
    <xf numFmtId="0" fontId="44" fillId="0" borderId="6" xfId="0" applyFont="1" applyBorder="1" applyAlignment="1">
      <alignment horizontal="left" vertical="center" wrapText="1"/>
    </xf>
    <xf numFmtId="0" fontId="44" fillId="0" borderId="7" xfId="0" applyFont="1" applyBorder="1" applyAlignment="1">
      <alignment horizontal="left" vertical="center" wrapText="1"/>
    </xf>
    <xf numFmtId="0" fontId="44" fillId="0" borderId="8" xfId="0" applyFont="1" applyBorder="1" applyAlignment="1">
      <alignment horizontal="left" vertical="center" wrapText="1"/>
    </xf>
    <xf numFmtId="0" fontId="43" fillId="0" borderId="9" xfId="0" applyFont="1" applyBorder="1" applyAlignment="1">
      <alignment horizontal="justify" vertical="center" wrapText="1"/>
    </xf>
    <xf numFmtId="0" fontId="43" fillId="0" borderId="10" xfId="0" applyFont="1" applyBorder="1" applyAlignment="1">
      <alignment horizontal="justify" vertical="center" wrapText="1"/>
    </xf>
    <xf numFmtId="0" fontId="42" fillId="0" borderId="31" xfId="0" applyFont="1" applyBorder="1" applyAlignment="1">
      <alignment vertical="center" wrapText="1"/>
    </xf>
    <xf numFmtId="0" fontId="42" fillId="0" borderId="15" xfId="0" applyFont="1" applyBorder="1" applyAlignment="1">
      <alignment vertical="center" wrapText="1"/>
    </xf>
    <xf numFmtId="0" fontId="43" fillId="0" borderId="36" xfId="0" applyFont="1" applyBorder="1" applyAlignment="1">
      <alignment horizontal="center" vertical="center" wrapText="1"/>
    </xf>
    <xf numFmtId="0" fontId="43" fillId="0" borderId="40" xfId="0" applyFont="1" applyBorder="1" applyAlignment="1">
      <alignment horizontal="center" vertical="center" wrapText="1"/>
    </xf>
    <xf numFmtId="0" fontId="43" fillId="0" borderId="43" xfId="0" applyFont="1" applyBorder="1" applyAlignment="1">
      <alignment horizontal="center" vertical="center" wrapText="1"/>
    </xf>
    <xf numFmtId="2" fontId="53" fillId="9" borderId="36" xfId="1" applyNumberFormat="1" applyFont="1" applyFill="1" applyBorder="1" applyAlignment="1">
      <alignment horizontal="center" vertical="center" wrapText="1"/>
    </xf>
    <xf numFmtId="2" fontId="53" fillId="9" borderId="40" xfId="1" applyNumberFormat="1" applyFont="1" applyFill="1" applyBorder="1" applyAlignment="1">
      <alignment horizontal="center" vertical="center" wrapText="1"/>
    </xf>
    <xf numFmtId="2" fontId="53" fillId="9" borderId="43" xfId="1" applyNumberFormat="1" applyFont="1" applyFill="1" applyBorder="1" applyAlignment="1">
      <alignment horizontal="center" vertical="center" wrapText="1"/>
    </xf>
    <xf numFmtId="44" fontId="48" fillId="6" borderId="36" xfId="3" applyFont="1" applyFill="1" applyBorder="1" applyAlignment="1">
      <alignment horizontal="center" vertical="center" wrapText="1"/>
    </xf>
    <xf numFmtId="44" fontId="48" fillId="6" borderId="40" xfId="3" applyFont="1" applyFill="1" applyBorder="1" applyAlignment="1">
      <alignment horizontal="center" vertical="center" wrapText="1"/>
    </xf>
    <xf numFmtId="44" fontId="48" fillId="6" borderId="43" xfId="3" applyFont="1" applyFill="1" applyBorder="1" applyAlignment="1">
      <alignment horizontal="center" vertical="center" wrapText="1"/>
    </xf>
    <xf numFmtId="0" fontId="42" fillId="0" borderId="42" xfId="0" applyFont="1" applyBorder="1" applyAlignment="1">
      <alignment horizontal="left" vertical="center" wrapText="1"/>
    </xf>
    <xf numFmtId="0" fontId="42" fillId="0" borderId="45" xfId="0" applyFont="1" applyBorder="1" applyAlignment="1">
      <alignment horizontal="left" vertical="center" wrapText="1"/>
    </xf>
    <xf numFmtId="17" fontId="42" fillId="0" borderId="5" xfId="0" applyNumberFormat="1" applyFont="1" applyBorder="1" applyAlignment="1">
      <alignment horizontal="center" vertical="center" wrapText="1"/>
    </xf>
    <xf numFmtId="0" fontId="42" fillId="0" borderId="5" xfId="0" applyFont="1" applyBorder="1" applyAlignment="1">
      <alignment horizontal="center" vertical="center" wrapText="1"/>
    </xf>
    <xf numFmtId="0" fontId="42" fillId="0" borderId="33" xfId="0" applyFont="1" applyBorder="1" applyAlignment="1">
      <alignment vertical="center" wrapText="1"/>
    </xf>
    <xf numFmtId="0" fontId="42" fillId="0" borderId="20" xfId="0" applyFont="1" applyBorder="1" applyAlignment="1">
      <alignment vertical="center" wrapText="1"/>
    </xf>
    <xf numFmtId="0" fontId="50" fillId="0" borderId="31" xfId="0" applyFont="1" applyBorder="1" applyAlignment="1">
      <alignment horizontal="left" vertical="center" wrapText="1"/>
    </xf>
    <xf numFmtId="0" fontId="50"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8" xfId="0" applyFont="1" applyBorder="1" applyAlignment="1">
      <alignment horizontal="left" vertical="center" wrapText="1"/>
    </xf>
    <xf numFmtId="0" fontId="11" fillId="9" borderId="6" xfId="0" applyFont="1" applyFill="1" applyBorder="1" applyAlignment="1">
      <alignment horizontal="right" vertical="center" wrapText="1"/>
    </xf>
    <xf numFmtId="0" fontId="11" fillId="9" borderId="7" xfId="0" applyFont="1" applyFill="1" applyBorder="1" applyAlignment="1">
      <alignment horizontal="right" vertical="center" wrapText="1"/>
    </xf>
    <xf numFmtId="0" fontId="11" fillId="9" borderId="8" xfId="0" applyFont="1" applyFill="1" applyBorder="1" applyAlignment="1">
      <alignment horizontal="right" vertical="center" wrapText="1"/>
    </xf>
    <xf numFmtId="0" fontId="23" fillId="0" borderId="9" xfId="0" applyFont="1" applyBorder="1" applyAlignment="1">
      <alignment horizontal="justify" vertical="center" wrapText="1"/>
    </xf>
    <xf numFmtId="0" fontId="23" fillId="0" borderId="10" xfId="0" applyFont="1" applyBorder="1" applyAlignment="1">
      <alignment horizontal="justify" vertical="center" wrapText="1"/>
    </xf>
    <xf numFmtId="0" fontId="6" fillId="9" borderId="6" xfId="0" applyFont="1" applyFill="1" applyBorder="1" applyAlignment="1">
      <alignment horizontal="justify" vertical="center" wrapText="1"/>
    </xf>
    <xf numFmtId="0" fontId="6" fillId="9" borderId="7" xfId="0" applyFont="1" applyFill="1" applyBorder="1" applyAlignment="1">
      <alignment horizontal="justify" vertical="center" wrapText="1"/>
    </xf>
    <xf numFmtId="0" fontId="6" fillId="9" borderId="8" xfId="0" applyFont="1" applyFill="1" applyBorder="1" applyAlignment="1">
      <alignment horizontal="justify" vertical="center" wrapText="1"/>
    </xf>
    <xf numFmtId="0" fontId="10" fillId="5" borderId="6" xfId="0" applyFont="1" applyFill="1" applyBorder="1" applyAlignment="1">
      <alignment horizontal="left" vertical="center"/>
    </xf>
    <xf numFmtId="0" fontId="10" fillId="5" borderId="7" xfId="0" applyFont="1" applyFill="1" applyBorder="1" applyAlignment="1">
      <alignment horizontal="left" vertical="center"/>
    </xf>
    <xf numFmtId="0" fontId="10" fillId="5" borderId="8" xfId="0" applyFont="1" applyFill="1" applyBorder="1" applyAlignment="1">
      <alignment horizontal="left" vertical="center"/>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10" xfId="0" applyFont="1" applyBorder="1" applyAlignment="1">
      <alignment horizontal="left" vertical="center" wrapText="1"/>
    </xf>
    <xf numFmtId="0" fontId="11" fillId="0" borderId="29" xfId="0" applyFont="1" applyBorder="1" applyAlignment="1">
      <alignment horizontal="left" vertical="center" wrapText="1"/>
    </xf>
    <xf numFmtId="0" fontId="11" fillId="0" borderId="15" xfId="0" applyFont="1" applyBorder="1" applyAlignment="1">
      <alignment horizontal="left" vertical="center" wrapText="1"/>
    </xf>
    <xf numFmtId="0" fontId="11" fillId="0" borderId="32" xfId="0" applyFont="1" applyBorder="1" applyAlignment="1">
      <alignment horizontal="left" vertical="center" wrapText="1"/>
    </xf>
    <xf numFmtId="0" fontId="11" fillId="0" borderId="20" xfId="0" applyFont="1" applyBorder="1" applyAlignment="1">
      <alignment horizontal="left" vertical="center" wrapText="1"/>
    </xf>
    <xf numFmtId="0" fontId="11" fillId="0" borderId="34" xfId="0" applyFont="1" applyBorder="1" applyAlignment="1">
      <alignment horizontal="left"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2" fontId="24" fillId="9" borderId="36" xfId="1" applyNumberFormat="1" applyFont="1" applyFill="1" applyBorder="1" applyAlignment="1">
      <alignment horizontal="center" vertical="center" wrapText="1"/>
    </xf>
    <xf numFmtId="2" fontId="24" fillId="9" borderId="40" xfId="1" applyNumberFormat="1" applyFont="1" applyFill="1" applyBorder="1" applyAlignment="1">
      <alignment horizontal="center" vertical="center" wrapText="1"/>
    </xf>
    <xf numFmtId="2" fontId="24" fillId="9" borderId="43" xfId="1" applyNumberFormat="1" applyFont="1" applyFill="1" applyBorder="1" applyAlignment="1">
      <alignment horizontal="center" vertical="center" wrapText="1"/>
    </xf>
    <xf numFmtId="43" fontId="11" fillId="0" borderId="36" xfId="1" applyFont="1" applyFill="1" applyBorder="1" applyAlignment="1">
      <alignment horizontal="center" vertical="center" wrapText="1"/>
    </xf>
    <xf numFmtId="43" fontId="11" fillId="0" borderId="40" xfId="1" applyFont="1" applyFill="1" applyBorder="1" applyAlignment="1">
      <alignment horizontal="center" vertical="center" wrapText="1"/>
    </xf>
    <xf numFmtId="43" fontId="11" fillId="0" borderId="43" xfId="1" applyFont="1" applyFill="1" applyBorder="1" applyAlignment="1">
      <alignment horizontal="center" vertical="center" wrapText="1"/>
    </xf>
    <xf numFmtId="2" fontId="22" fillId="6" borderId="36" xfId="0" applyNumberFormat="1" applyFont="1" applyFill="1" applyBorder="1" applyAlignment="1">
      <alignment horizontal="center" vertical="center"/>
    </xf>
    <xf numFmtId="2" fontId="22" fillId="6" borderId="40" xfId="0" applyNumberFormat="1" applyFont="1" applyFill="1" applyBorder="1" applyAlignment="1">
      <alignment horizontal="center" vertical="center"/>
    </xf>
    <xf numFmtId="2" fontId="22" fillId="6" borderId="43" xfId="0" applyNumberFormat="1" applyFont="1" applyFill="1" applyBorder="1" applyAlignment="1">
      <alignment horizontal="center" vertical="center"/>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0" borderId="36"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3" xfId="0" applyFont="1" applyBorder="1" applyAlignment="1">
      <alignment horizontal="center" vertical="center" wrapText="1"/>
    </xf>
    <xf numFmtId="0" fontId="6" fillId="0" borderId="12" xfId="0" applyFont="1" applyBorder="1" applyAlignment="1">
      <alignment vertical="center" wrapText="1"/>
    </xf>
    <xf numFmtId="0" fontId="6" fillId="0" borderId="48" xfId="0" applyFont="1" applyBorder="1" applyAlignment="1">
      <alignment vertical="center" wrapText="1"/>
    </xf>
    <xf numFmtId="0" fontId="6" fillId="0" borderId="31" xfId="0" applyFont="1" applyBorder="1" applyAlignment="1">
      <alignment vertical="center" wrapText="1"/>
    </xf>
    <xf numFmtId="0" fontId="6" fillId="0" borderId="15" xfId="0" applyFont="1" applyBorder="1" applyAlignment="1">
      <alignment vertical="center" wrapText="1"/>
    </xf>
    <xf numFmtId="0" fontId="11" fillId="0" borderId="6" xfId="0" applyFont="1" applyBorder="1" applyAlignment="1">
      <alignment horizontal="left"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0"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43" fontId="11" fillId="11" borderId="4" xfId="1" applyFont="1" applyFill="1" applyBorder="1" applyAlignment="1">
      <alignment horizontal="center" vertical="center" wrapText="1"/>
    </xf>
    <xf numFmtId="43" fontId="11" fillId="11" borderId="17" xfId="1" applyFont="1" applyFill="1" applyBorder="1" applyAlignment="1">
      <alignment horizontal="center" vertical="center" wrapText="1"/>
    </xf>
    <xf numFmtId="0" fontId="11" fillId="0" borderId="9" xfId="0" applyFont="1" applyBorder="1" applyAlignment="1">
      <alignment horizontal="left" vertical="center" wrapText="1"/>
    </xf>
    <xf numFmtId="0" fontId="11" fillId="0" borderId="12" xfId="0" applyFont="1" applyBorder="1" applyAlignment="1">
      <alignment horizontal="left" vertical="center" wrapText="1"/>
    </xf>
    <xf numFmtId="0" fontId="11" fillId="0" borderId="48" xfId="0" applyFont="1" applyBorder="1" applyAlignment="1">
      <alignment horizontal="left" vertical="center" wrapText="1"/>
    </xf>
    <xf numFmtId="43" fontId="11" fillId="11" borderId="36" xfId="1" applyFont="1" applyFill="1" applyBorder="1" applyAlignment="1">
      <alignment horizontal="center" vertical="center" wrapText="1"/>
    </xf>
    <xf numFmtId="43" fontId="11" fillId="11" borderId="40" xfId="1" applyFont="1" applyFill="1" applyBorder="1" applyAlignment="1">
      <alignment horizontal="center" vertical="center" wrapText="1"/>
    </xf>
    <xf numFmtId="43" fontId="11" fillId="11" borderId="43" xfId="1" applyFont="1" applyFill="1" applyBorder="1" applyAlignment="1">
      <alignment horizontal="center" vertical="center" wrapText="1"/>
    </xf>
    <xf numFmtId="2" fontId="22" fillId="6" borderId="36" xfId="0" applyNumberFormat="1" applyFont="1" applyFill="1" applyBorder="1" applyAlignment="1">
      <alignment horizontal="center" vertical="center" wrapText="1"/>
    </xf>
    <xf numFmtId="2" fontId="22" fillId="6" borderId="40" xfId="0" applyNumberFormat="1" applyFont="1" applyFill="1" applyBorder="1" applyAlignment="1">
      <alignment horizontal="center" vertical="center" wrapText="1"/>
    </xf>
    <xf numFmtId="2" fontId="22" fillId="6" borderId="43" xfId="0" applyNumberFormat="1" applyFont="1" applyFill="1" applyBorder="1" applyAlignment="1">
      <alignment horizontal="center" vertical="center" wrapText="1"/>
    </xf>
    <xf numFmtId="0" fontId="6" fillId="9" borderId="25" xfId="0" applyFont="1" applyFill="1" applyBorder="1" applyAlignment="1">
      <alignment horizontal="justify" vertical="center" wrapText="1"/>
    </xf>
    <xf numFmtId="0" fontId="6" fillId="9" borderId="26" xfId="0" applyFont="1" applyFill="1" applyBorder="1" applyAlignment="1">
      <alignment horizontal="justify" vertical="center" wrapText="1"/>
    </xf>
    <xf numFmtId="0" fontId="6" fillId="9" borderId="27" xfId="0" applyFont="1" applyFill="1" applyBorder="1" applyAlignment="1">
      <alignment horizontal="justify" vertical="center" wrapText="1"/>
    </xf>
    <xf numFmtId="0" fontId="6" fillId="9" borderId="28" xfId="0" applyFont="1" applyFill="1" applyBorder="1" applyAlignment="1">
      <alignment horizontal="justify" vertical="center" wrapText="1"/>
    </xf>
    <xf numFmtId="43" fontId="11" fillId="11" borderId="1" xfId="1" applyFont="1" applyFill="1" applyBorder="1" applyAlignment="1">
      <alignment horizontal="center" vertical="center" wrapText="1"/>
    </xf>
    <xf numFmtId="0" fontId="6" fillId="0" borderId="33" xfId="0" applyFont="1" applyBorder="1" applyAlignment="1">
      <alignment horizontal="left" vertical="center" wrapText="1"/>
    </xf>
    <xf numFmtId="0" fontId="6" fillId="0" borderId="20" xfId="0" applyFont="1" applyBorder="1" applyAlignment="1">
      <alignment horizontal="left" vertical="center" wrapText="1"/>
    </xf>
    <xf numFmtId="0" fontId="6" fillId="0" borderId="31" xfId="0" applyFont="1" applyBorder="1" applyAlignment="1">
      <alignment horizontal="left" vertical="center" wrapText="1"/>
    </xf>
    <xf numFmtId="0" fontId="6" fillId="0" borderId="15" xfId="0" applyFont="1" applyBorder="1" applyAlignment="1">
      <alignment horizontal="left" vertical="center" wrapText="1"/>
    </xf>
    <xf numFmtId="0" fontId="11" fillId="0" borderId="9" xfId="0" applyFont="1" applyBorder="1" applyAlignment="1">
      <alignment horizontal="justify" vertical="center" wrapText="1"/>
    </xf>
    <xf numFmtId="0" fontId="11" fillId="0" borderId="10" xfId="0" applyFont="1" applyBorder="1" applyAlignment="1">
      <alignment horizontal="justify" vertical="center" wrapText="1"/>
    </xf>
    <xf numFmtId="0" fontId="23" fillId="0" borderId="7" xfId="0" applyFont="1" applyBorder="1" applyAlignment="1">
      <alignment horizontal="left" vertical="center" wrapText="1"/>
    </xf>
    <xf numFmtId="0" fontId="23" fillId="0" borderId="12" xfId="0" applyFont="1" applyBorder="1" applyAlignment="1">
      <alignment horizontal="justify" vertical="center" wrapText="1"/>
    </xf>
    <xf numFmtId="0" fontId="23" fillId="0" borderId="48" xfId="0" applyFont="1" applyBorder="1" applyAlignment="1">
      <alignment horizontal="justify" vertical="center" wrapText="1"/>
    </xf>
    <xf numFmtId="0" fontId="6" fillId="0" borderId="33" xfId="0" applyFont="1" applyBorder="1" applyAlignment="1">
      <alignment vertical="center" wrapText="1"/>
    </xf>
    <xf numFmtId="0" fontId="6" fillId="0" borderId="20" xfId="0" applyFont="1" applyBorder="1" applyAlignment="1">
      <alignment vertical="center" wrapText="1"/>
    </xf>
    <xf numFmtId="17"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43" fontId="11" fillId="0" borderId="1" xfId="1" applyFont="1" applyFill="1" applyBorder="1" applyAlignment="1">
      <alignment horizontal="center" vertical="center" wrapText="1"/>
    </xf>
    <xf numFmtId="43" fontId="11" fillId="0" borderId="4" xfId="1" applyFont="1" applyFill="1" applyBorder="1" applyAlignment="1">
      <alignment horizontal="center" vertical="center" wrapText="1"/>
    </xf>
    <xf numFmtId="43" fontId="11" fillId="0" borderId="17" xfId="1" applyFont="1" applyFill="1" applyBorder="1" applyAlignment="1">
      <alignment horizontal="center" vertical="center" wrapText="1"/>
    </xf>
    <xf numFmtId="0" fontId="11" fillId="0" borderId="60" xfId="0" applyFont="1" applyBorder="1" applyAlignment="1">
      <alignment horizontal="center" vertical="center" wrapText="1"/>
    </xf>
    <xf numFmtId="0" fontId="11" fillId="0" borderId="46" xfId="0" applyFont="1" applyBorder="1" applyAlignment="1">
      <alignment horizontal="center" vertical="center" wrapText="1"/>
    </xf>
    <xf numFmtId="2" fontId="24" fillId="9" borderId="47" xfId="1" applyNumberFormat="1" applyFont="1" applyFill="1" applyBorder="1" applyAlignment="1">
      <alignment horizontal="center" vertical="center" wrapText="1"/>
    </xf>
    <xf numFmtId="2" fontId="24" fillId="9" borderId="54" xfId="1" applyNumberFormat="1" applyFont="1" applyFill="1" applyBorder="1" applyAlignment="1">
      <alignment horizontal="center" vertical="center" wrapText="1"/>
    </xf>
    <xf numFmtId="0" fontId="23" fillId="0" borderId="59" xfId="0" applyFont="1" applyBorder="1" applyAlignment="1">
      <alignment horizontal="justify" vertical="center" wrapText="1"/>
    </xf>
    <xf numFmtId="0" fontId="23" fillId="0" borderId="49" xfId="0" applyFont="1" applyBorder="1" applyAlignment="1">
      <alignment horizontal="justify" vertical="center" wrapText="1"/>
    </xf>
    <xf numFmtId="0" fontId="6" fillId="0" borderId="60" xfId="0" applyFont="1" applyBorder="1" applyAlignment="1">
      <alignment vertical="center" wrapText="1"/>
    </xf>
    <xf numFmtId="0" fontId="6" fillId="0" borderId="46" xfId="0" applyFont="1" applyBorder="1" applyAlignment="1">
      <alignment vertical="center" wrapText="1"/>
    </xf>
    <xf numFmtId="0" fontId="6" fillId="0" borderId="61" xfId="0" applyFont="1" applyBorder="1" applyAlignment="1">
      <alignment horizontal="left" vertical="center" wrapText="1"/>
    </xf>
    <xf numFmtId="0" fontId="6" fillId="0" borderId="50" xfId="0" applyFont="1" applyBorder="1" applyAlignment="1">
      <alignment horizontal="left" vertical="center" wrapText="1"/>
    </xf>
    <xf numFmtId="0" fontId="23" fillId="0" borderId="17" xfId="0" applyFont="1" applyBorder="1" applyAlignment="1">
      <alignment horizontal="left" vertical="center" wrapText="1"/>
    </xf>
    <xf numFmtId="0" fontId="23" fillId="0" borderId="39" xfId="0" applyFont="1" applyBorder="1" applyAlignment="1">
      <alignment horizontal="left" vertical="center" wrapText="1"/>
    </xf>
    <xf numFmtId="0" fontId="6" fillId="0" borderId="35" xfId="0" applyFont="1" applyBorder="1" applyAlignment="1">
      <alignment vertical="center" wrapText="1"/>
    </xf>
    <xf numFmtId="0" fontId="6" fillId="0" borderId="16" xfId="0" applyFont="1" applyBorder="1" applyAlignment="1">
      <alignment vertical="center" wrapText="1"/>
    </xf>
    <xf numFmtId="0" fontId="6" fillId="0" borderId="21" xfId="0" applyFont="1" applyBorder="1" applyAlignment="1">
      <alignment vertical="center" wrapText="1"/>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xf>
    <xf numFmtId="0" fontId="11" fillId="0" borderId="17"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33" fillId="0" borderId="30" xfId="0" applyFont="1" applyBorder="1" applyAlignment="1">
      <alignment horizontal="left" vertical="center" wrapText="1"/>
    </xf>
    <xf numFmtId="0" fontId="33" fillId="0" borderId="10" xfId="0" applyFont="1" applyBorder="1" applyAlignment="1">
      <alignment horizontal="left" vertical="center" wrapText="1"/>
    </xf>
    <xf numFmtId="0" fontId="33" fillId="0" borderId="29" xfId="0" applyFont="1" applyBorder="1" applyAlignment="1">
      <alignment horizontal="left" vertical="center" wrapText="1"/>
    </xf>
    <xf numFmtId="0" fontId="33" fillId="0" borderId="14" xfId="0" applyFont="1" applyBorder="1" applyAlignment="1">
      <alignment horizontal="left" vertical="center" wrapText="1"/>
    </xf>
    <xf numFmtId="0" fontId="33" fillId="0" borderId="15" xfId="0" applyFont="1" applyBorder="1" applyAlignment="1">
      <alignment horizontal="left" vertical="center" wrapText="1"/>
    </xf>
    <xf numFmtId="0" fontId="33" fillId="0" borderId="32" xfId="0" applyFont="1" applyBorder="1" applyAlignment="1">
      <alignment horizontal="left" vertical="center" wrapText="1"/>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33" fillId="0" borderId="34" xfId="0" applyFont="1" applyBorder="1" applyAlignment="1">
      <alignment horizontal="left" vertical="center" wrapText="1"/>
    </xf>
    <xf numFmtId="0" fontId="11" fillId="0" borderId="50" xfId="0" applyFont="1" applyBorder="1" applyAlignment="1">
      <alignment horizontal="center" vertical="center" wrapText="1"/>
    </xf>
    <xf numFmtId="0" fontId="6" fillId="0" borderId="60" xfId="0" applyFont="1" applyBorder="1" applyAlignment="1">
      <alignment horizontal="left" vertical="center" wrapText="1"/>
    </xf>
    <xf numFmtId="0" fontId="6" fillId="0" borderId="46" xfId="0" applyFont="1" applyBorder="1" applyAlignment="1">
      <alignment horizontal="left" vertical="center" wrapText="1"/>
    </xf>
    <xf numFmtId="2" fontId="24" fillId="9" borderId="53" xfId="1" applyNumberFormat="1" applyFont="1" applyFill="1" applyBorder="1" applyAlignment="1">
      <alignment horizontal="center" vertical="center" wrapText="1"/>
    </xf>
    <xf numFmtId="2" fontId="24" fillId="9" borderId="41" xfId="1" applyNumberFormat="1" applyFont="1" applyFill="1" applyBorder="1" applyAlignment="1">
      <alignment horizontal="center" vertical="center" wrapText="1"/>
    </xf>
    <xf numFmtId="2" fontId="24" fillId="9" borderId="44" xfId="1" applyNumberFormat="1" applyFont="1" applyFill="1" applyBorder="1" applyAlignment="1">
      <alignment horizontal="center"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11" fillId="0" borderId="11"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7" borderId="1"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0" borderId="33" xfId="0" applyFont="1" applyBorder="1" applyAlignment="1">
      <alignment horizontal="left" vertical="center" wrapText="1"/>
    </xf>
    <xf numFmtId="0" fontId="11" fillId="0" borderId="21" xfId="0" applyFont="1" applyBorder="1" applyAlignment="1">
      <alignment horizontal="left" vertical="center" wrapText="1"/>
    </xf>
    <xf numFmtId="0" fontId="11" fillId="0" borderId="5" xfId="0" applyFont="1" applyBorder="1" applyAlignment="1">
      <alignment horizontal="center" vertical="center" wrapText="1"/>
    </xf>
    <xf numFmtId="0" fontId="6" fillId="12" borderId="12" xfId="0" applyFont="1" applyFill="1" applyBorder="1" applyAlignment="1">
      <alignment horizontal="justify" vertical="justify" wrapText="1"/>
    </xf>
    <xf numFmtId="0" fontId="6" fillId="12" borderId="48" xfId="0" applyFont="1" applyFill="1" applyBorder="1" applyAlignment="1">
      <alignment horizontal="justify" vertical="justify" wrapText="1"/>
    </xf>
    <xf numFmtId="0" fontId="6" fillId="0" borderId="42" xfId="0" applyFont="1" applyBorder="1" applyAlignment="1">
      <alignment horizontal="left" vertical="center" wrapText="1"/>
    </xf>
    <xf numFmtId="0" fontId="6" fillId="0" borderId="45" xfId="0" applyFont="1" applyBorder="1" applyAlignment="1">
      <alignment horizontal="left" vertical="center" wrapText="1"/>
    </xf>
    <xf numFmtId="2" fontId="11" fillId="0" borderId="36" xfId="0" applyNumberFormat="1" applyFont="1" applyBorder="1" applyAlignment="1">
      <alignment horizontal="center" vertical="center" wrapText="1"/>
    </xf>
    <xf numFmtId="2" fontId="11" fillId="0" borderId="40" xfId="0" applyNumberFormat="1" applyFont="1" applyBorder="1" applyAlignment="1">
      <alignment horizontal="center" vertical="center" wrapText="1"/>
    </xf>
    <xf numFmtId="2" fontId="11" fillId="0" borderId="43" xfId="0" applyNumberFormat="1" applyFont="1" applyBorder="1" applyAlignment="1">
      <alignment horizontal="center" vertical="center" wrapText="1"/>
    </xf>
    <xf numFmtId="0" fontId="41" fillId="0" borderId="4" xfId="0" applyFont="1" applyBorder="1" applyAlignment="1">
      <alignment horizontal="center" vertical="center" wrapText="1"/>
    </xf>
    <xf numFmtId="0" fontId="41" fillId="0" borderId="0" xfId="0" applyFont="1" applyAlignment="1">
      <alignment horizontal="center" vertical="center" wrapText="1"/>
    </xf>
    <xf numFmtId="0" fontId="41" fillId="0" borderId="5" xfId="0" applyFont="1" applyBorder="1" applyAlignment="1">
      <alignment horizontal="center" vertical="center" wrapText="1"/>
    </xf>
    <xf numFmtId="0" fontId="11" fillId="7" borderId="3" xfId="0" applyFont="1" applyFill="1" applyBorder="1" applyAlignment="1">
      <alignment horizontal="center" vertical="center" wrapText="1"/>
    </xf>
    <xf numFmtId="0" fontId="11" fillId="12" borderId="12" xfId="0" applyFont="1" applyFill="1" applyBorder="1" applyAlignment="1">
      <alignment horizontal="left" vertical="center" wrapText="1"/>
    </xf>
    <xf numFmtId="0" fontId="11" fillId="12" borderId="48" xfId="0" applyFont="1" applyFill="1" applyBorder="1" applyAlignment="1">
      <alignment horizontal="left" vertical="center" wrapText="1"/>
    </xf>
    <xf numFmtId="0" fontId="11" fillId="12" borderId="12" xfId="0" applyFont="1" applyFill="1" applyBorder="1" applyAlignment="1">
      <alignment horizontal="justify" vertical="center" wrapText="1"/>
    </xf>
    <xf numFmtId="0" fontId="11" fillId="12" borderId="48" xfId="0" applyFont="1" applyFill="1" applyBorder="1" applyAlignment="1">
      <alignment horizontal="justify" vertical="center" wrapText="1"/>
    </xf>
    <xf numFmtId="0" fontId="6" fillId="9" borderId="6" xfId="2" applyFont="1" applyFill="1" applyBorder="1" applyAlignment="1">
      <alignment horizontal="justify" vertical="center" wrapText="1"/>
    </xf>
    <xf numFmtId="0" fontId="6" fillId="9" borderId="7" xfId="2" applyFont="1" applyFill="1" applyBorder="1" applyAlignment="1">
      <alignment horizontal="justify" vertical="center" wrapText="1"/>
    </xf>
    <xf numFmtId="0" fontId="6" fillId="9" borderId="8" xfId="2" applyFont="1" applyFill="1" applyBorder="1" applyAlignment="1">
      <alignment horizontal="justify" vertical="center" wrapText="1"/>
    </xf>
    <xf numFmtId="0" fontId="23" fillId="0" borderId="6" xfId="0" applyFont="1" applyBorder="1" applyAlignment="1">
      <alignment horizontal="justify" vertical="center" wrapText="1"/>
    </xf>
    <xf numFmtId="0" fontId="23" fillId="0" borderId="7" xfId="0" applyFont="1" applyBorder="1" applyAlignment="1">
      <alignment horizontal="justify" vertical="center" wrapText="1"/>
    </xf>
    <xf numFmtId="0" fontId="23" fillId="0" borderId="8" xfId="0" applyFont="1" applyBorder="1" applyAlignment="1">
      <alignment horizontal="justify" vertical="center" wrapText="1"/>
    </xf>
    <xf numFmtId="0" fontId="11" fillId="11" borderId="6" xfId="0" applyFont="1" applyFill="1" applyBorder="1" applyAlignment="1">
      <alignment horizontal="left" vertical="center" wrapText="1"/>
    </xf>
    <xf numFmtId="0" fontId="11" fillId="11" borderId="7" xfId="0" applyFont="1" applyFill="1" applyBorder="1" applyAlignment="1">
      <alignment horizontal="left" vertical="center" wrapText="1"/>
    </xf>
    <xf numFmtId="0" fontId="11" fillId="11" borderId="8" xfId="0" applyFont="1" applyFill="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48" xfId="0" applyFont="1" applyBorder="1" applyAlignment="1">
      <alignment horizontal="left" vertical="center" wrapText="1"/>
    </xf>
    <xf numFmtId="0" fontId="8" fillId="0" borderId="59" xfId="0" applyFont="1" applyBorder="1" applyAlignment="1">
      <alignment horizontal="left" vertical="center" wrapText="1"/>
    </xf>
    <xf numFmtId="0" fontId="8" fillId="0" borderId="49" xfId="0" applyFont="1" applyBorder="1" applyAlignment="1">
      <alignment horizontal="left" vertical="center" wrapText="1"/>
    </xf>
    <xf numFmtId="0" fontId="11" fillId="7" borderId="9"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8" fillId="0" borderId="31" xfId="0" applyFont="1" applyBorder="1" applyAlignment="1">
      <alignment horizontal="left" vertical="center" wrapText="1"/>
    </xf>
    <xf numFmtId="0" fontId="8" fillId="0" borderId="15" xfId="0" applyFont="1" applyBorder="1" applyAlignment="1">
      <alignment horizontal="left" vertical="center" wrapText="1"/>
    </xf>
    <xf numFmtId="0" fontId="20" fillId="0" borderId="6"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8" xfId="0" applyFont="1" applyBorder="1" applyAlignment="1">
      <alignment horizontal="justify" vertical="center" wrapText="1"/>
    </xf>
    <xf numFmtId="0" fontId="20" fillId="0" borderId="37" xfId="0" applyFont="1" applyBorder="1" applyAlignment="1">
      <alignment horizontal="center" vertical="center" wrapText="1"/>
    </xf>
    <xf numFmtId="2" fontId="20" fillId="9" borderId="37" xfId="1" applyNumberFormat="1" applyFont="1" applyFill="1" applyBorder="1" applyAlignment="1">
      <alignment horizontal="center" vertical="center" wrapText="1"/>
    </xf>
  </cellXfs>
  <cellStyles count="4">
    <cellStyle name="Millares" xfId="1" builtinId="3"/>
    <cellStyle name="Moneda" xfId="3" builtinId="4"/>
    <cellStyle name="Normal" xfId="0" builtinId="0"/>
    <cellStyle name="Normal 2" xfId="2" xr:uid="{00000000-0005-0000-0000-000002000000}"/>
  </cellStyles>
  <dxfs count="0"/>
  <tableStyles count="0" defaultTableStyle="TableStyleMedium2" defaultPivotStyle="PivotStyleLight16"/>
  <colors>
    <mruColors>
      <color rgb="FF00FF00"/>
      <color rgb="FF66FF99"/>
      <color rgb="FFFFCCFF"/>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251381</xdr:colOff>
      <xdr:row>1</xdr:row>
      <xdr:rowOff>109979</xdr:rowOff>
    </xdr:from>
    <xdr:to>
      <xdr:col>2</xdr:col>
      <xdr:colOff>618306</xdr:colOff>
      <xdr:row>3</xdr:row>
      <xdr:rowOff>766298</xdr:rowOff>
    </xdr:to>
    <xdr:pic>
      <xdr:nvPicPr>
        <xdr:cNvPr id="2" name="Imagen 1" descr="Empresa de Licores de Cundinamarca | | Colombian B2B Marketplace">
          <a:extLst>
            <a:ext uri="{FF2B5EF4-FFF2-40B4-BE49-F238E27FC236}">
              <a16:creationId xmlns:a16="http://schemas.microsoft.com/office/drawing/2014/main" id="{1B5FD484-2A89-48AA-A736-373D920DF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412" y="314226"/>
          <a:ext cx="1301750" cy="122978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358588</xdr:colOff>
      <xdr:row>1</xdr:row>
      <xdr:rowOff>125505</xdr:rowOff>
    </xdr:from>
    <xdr:to>
      <xdr:col>2</xdr:col>
      <xdr:colOff>468032</xdr:colOff>
      <xdr:row>4</xdr:row>
      <xdr:rowOff>333312</xdr:rowOff>
    </xdr:to>
    <xdr:pic>
      <xdr:nvPicPr>
        <xdr:cNvPr id="4" name="Imagen 3" descr="Empresa de Licores de Cundinamarca | | Colombian B2B Marketplace">
          <a:extLst>
            <a:ext uri="{FF2B5EF4-FFF2-40B4-BE49-F238E27FC236}">
              <a16:creationId xmlns:a16="http://schemas.microsoft.com/office/drawing/2014/main" id="{501B8E51-839B-400D-A97F-100D73C199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1976" y="744070"/>
          <a:ext cx="1301750" cy="122978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445852</xdr:colOff>
      <xdr:row>1</xdr:row>
      <xdr:rowOff>129702</xdr:rowOff>
    </xdr:from>
    <xdr:to>
      <xdr:col>2</xdr:col>
      <xdr:colOff>305011</xdr:colOff>
      <xdr:row>5</xdr:row>
      <xdr:rowOff>103271</xdr:rowOff>
    </xdr:to>
    <xdr:pic>
      <xdr:nvPicPr>
        <xdr:cNvPr id="2" name="Imagen 1" descr="Empresa de Licores de Cundinamarca | | Colombian B2B Marketplace">
          <a:extLst>
            <a:ext uri="{FF2B5EF4-FFF2-40B4-BE49-F238E27FC236}">
              <a16:creationId xmlns:a16="http://schemas.microsoft.com/office/drawing/2014/main" id="{75B6AABE-D037-4C31-A9E3-7F9E0C1FAC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0278" y="818745"/>
          <a:ext cx="1302095" cy="124627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432954</xdr:colOff>
      <xdr:row>1</xdr:row>
      <xdr:rowOff>8659</xdr:rowOff>
    </xdr:from>
    <xdr:to>
      <xdr:col>2</xdr:col>
      <xdr:colOff>600363</xdr:colOff>
      <xdr:row>4</xdr:row>
      <xdr:rowOff>311919</xdr:rowOff>
    </xdr:to>
    <xdr:pic>
      <xdr:nvPicPr>
        <xdr:cNvPr id="2" name="Imagen 1" descr="Empresa de Licores de Cundinamarca | | Colombian B2B Marketplace">
          <a:extLst>
            <a:ext uri="{FF2B5EF4-FFF2-40B4-BE49-F238E27FC236}">
              <a16:creationId xmlns:a16="http://schemas.microsoft.com/office/drawing/2014/main" id="{BC15E1C0-BB1F-48E6-BD23-F00D1AB367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818" y="666750"/>
          <a:ext cx="1301750" cy="122978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367228</xdr:colOff>
      <xdr:row>1</xdr:row>
      <xdr:rowOff>82627</xdr:rowOff>
    </xdr:from>
    <xdr:to>
      <xdr:col>2</xdr:col>
      <xdr:colOff>567484</xdr:colOff>
      <xdr:row>4</xdr:row>
      <xdr:rowOff>298160</xdr:rowOff>
    </xdr:to>
    <xdr:pic>
      <xdr:nvPicPr>
        <xdr:cNvPr id="2" name="Imagen 1" descr="Empresa de Licores de Cundinamarca | | Colombian B2B Marketplace">
          <a:extLst>
            <a:ext uri="{FF2B5EF4-FFF2-40B4-BE49-F238E27FC236}">
              <a16:creationId xmlns:a16="http://schemas.microsoft.com/office/drawing/2014/main" id="{EF776425-D42F-4814-937E-8C9D369CDD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891" y="936434"/>
          <a:ext cx="1301942" cy="123459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301625</xdr:colOff>
      <xdr:row>1</xdr:row>
      <xdr:rowOff>47626</xdr:rowOff>
    </xdr:from>
    <xdr:to>
      <xdr:col>2</xdr:col>
      <xdr:colOff>364297</xdr:colOff>
      <xdr:row>4</xdr:row>
      <xdr:rowOff>454189</xdr:rowOff>
    </xdr:to>
    <xdr:pic>
      <xdr:nvPicPr>
        <xdr:cNvPr id="2" name="Imagen 1" descr="Empresa de Licores de Cundinamarca | | Colombian B2B Marketplace">
          <a:extLst>
            <a:ext uri="{FF2B5EF4-FFF2-40B4-BE49-F238E27FC236}">
              <a16:creationId xmlns:a16="http://schemas.microsoft.com/office/drawing/2014/main" id="{95BFB5F0-4D45-405D-A10E-B33B9DF0E2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125" y="1333501"/>
          <a:ext cx="1300922" cy="124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427055</xdr:colOff>
      <xdr:row>1</xdr:row>
      <xdr:rowOff>100484</xdr:rowOff>
    </xdr:from>
    <xdr:to>
      <xdr:col>2</xdr:col>
      <xdr:colOff>555670</xdr:colOff>
      <xdr:row>4</xdr:row>
      <xdr:rowOff>318901</xdr:rowOff>
    </xdr:to>
    <xdr:pic>
      <xdr:nvPicPr>
        <xdr:cNvPr id="2" name="Imagen 1" descr="Empresa de Licores de Cundinamarca | | Colombian B2B Marketplace">
          <a:extLst>
            <a:ext uri="{FF2B5EF4-FFF2-40B4-BE49-F238E27FC236}">
              <a16:creationId xmlns:a16="http://schemas.microsoft.com/office/drawing/2014/main" id="{D3AB1055-FAFF-4C46-B55A-4F1F79C0FE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341" y="762000"/>
          <a:ext cx="1300922" cy="124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236220</xdr:colOff>
      <xdr:row>1</xdr:row>
      <xdr:rowOff>15240</xdr:rowOff>
    </xdr:from>
    <xdr:to>
      <xdr:col>2</xdr:col>
      <xdr:colOff>231061</xdr:colOff>
      <xdr:row>4</xdr:row>
      <xdr:rowOff>320864</xdr:rowOff>
    </xdr:to>
    <xdr:pic>
      <xdr:nvPicPr>
        <xdr:cNvPr id="2" name="Imagen 1" descr="Empresa de Licores de Cundinamarca | | Colombian B2B Marketplace">
          <a:extLst>
            <a:ext uri="{FF2B5EF4-FFF2-40B4-BE49-F238E27FC236}">
              <a16:creationId xmlns:a16="http://schemas.microsoft.com/office/drawing/2014/main" id="{49EA2A87-24ED-4092-9A5E-3AF375EC63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 y="670560"/>
          <a:ext cx="1305481" cy="1242884"/>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289560</xdr:colOff>
      <xdr:row>2</xdr:row>
      <xdr:rowOff>68580</xdr:rowOff>
    </xdr:from>
    <xdr:to>
      <xdr:col>2</xdr:col>
      <xdr:colOff>177721</xdr:colOff>
      <xdr:row>5</xdr:row>
      <xdr:rowOff>366585</xdr:rowOff>
    </xdr:to>
    <xdr:pic>
      <xdr:nvPicPr>
        <xdr:cNvPr id="2" name="Imagen 1" descr="Empresa de Licores de Cundinamarca | | Colombian B2B Marketplace">
          <a:extLst>
            <a:ext uri="{FF2B5EF4-FFF2-40B4-BE49-F238E27FC236}">
              <a16:creationId xmlns:a16="http://schemas.microsoft.com/office/drawing/2014/main" id="{2DAB10B7-9CA6-49EF-9B09-2F39DC2CC9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1080" y="723900"/>
          <a:ext cx="1305481" cy="1242884"/>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427055</xdr:colOff>
      <xdr:row>1</xdr:row>
      <xdr:rowOff>100484</xdr:rowOff>
    </xdr:from>
    <xdr:to>
      <xdr:col>2</xdr:col>
      <xdr:colOff>555670</xdr:colOff>
      <xdr:row>4</xdr:row>
      <xdr:rowOff>318901</xdr:rowOff>
    </xdr:to>
    <xdr:pic>
      <xdr:nvPicPr>
        <xdr:cNvPr id="2" name="Imagen 1" descr="Empresa de Licores de Cundinamarca | | Colombian B2B Marketplace">
          <a:extLst>
            <a:ext uri="{FF2B5EF4-FFF2-40B4-BE49-F238E27FC236}">
              <a16:creationId xmlns:a16="http://schemas.microsoft.com/office/drawing/2014/main" id="{873FA29E-F47B-4D69-A298-2C7A603271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075" y="755804"/>
          <a:ext cx="1302095" cy="1239497"/>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427055</xdr:colOff>
      <xdr:row>1</xdr:row>
      <xdr:rowOff>100484</xdr:rowOff>
    </xdr:from>
    <xdr:to>
      <xdr:col>2</xdr:col>
      <xdr:colOff>555670</xdr:colOff>
      <xdr:row>4</xdr:row>
      <xdr:rowOff>318901</xdr:rowOff>
    </xdr:to>
    <xdr:pic>
      <xdr:nvPicPr>
        <xdr:cNvPr id="2" name="Imagen 1" descr="Empresa de Licores de Cundinamarca | | Colombian B2B Marketplace">
          <a:extLst>
            <a:ext uri="{FF2B5EF4-FFF2-40B4-BE49-F238E27FC236}">
              <a16:creationId xmlns:a16="http://schemas.microsoft.com/office/drawing/2014/main" id="{F078325B-DAE8-4381-86A6-8BCC3EECEF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075" y="755804"/>
          <a:ext cx="1302095" cy="123949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0066"/>
  </sheetPr>
  <dimension ref="A1:H13"/>
  <sheetViews>
    <sheetView showGridLines="0" view="pageBreakPreview" zoomScale="112" zoomScaleNormal="112" zoomScaleSheetLayoutView="112" workbookViewId="0">
      <selection activeCell="B4" sqref="B4:G4"/>
    </sheetView>
  </sheetViews>
  <sheetFormatPr baseColWidth="10" defaultRowHeight="15" x14ac:dyDescent="0.25"/>
  <cols>
    <col min="1" max="1" width="8.7109375" customWidth="1"/>
    <col min="2" max="2" width="13.7109375" customWidth="1"/>
    <col min="3" max="3" width="45" customWidth="1"/>
    <col min="4" max="4" width="31.28515625" customWidth="1"/>
    <col min="5" max="5" width="20.140625" customWidth="1"/>
    <col min="6" max="6" width="28.140625" customWidth="1"/>
    <col min="7" max="7" width="24.140625" customWidth="1"/>
    <col min="8" max="8" width="7.28515625" customWidth="1"/>
  </cols>
  <sheetData>
    <row r="1" spans="1:8" ht="16.5" thickBot="1" x14ac:dyDescent="0.3">
      <c r="A1" s="2"/>
      <c r="B1" s="3"/>
      <c r="C1" s="2"/>
      <c r="D1" s="2"/>
      <c r="E1" s="2"/>
      <c r="F1" s="2"/>
      <c r="G1" s="4"/>
      <c r="H1" s="2"/>
    </row>
    <row r="2" spans="1:8" ht="34.15" customHeight="1" x14ac:dyDescent="0.25">
      <c r="A2" s="2"/>
      <c r="B2" s="149" t="s">
        <v>94</v>
      </c>
      <c r="C2" s="150"/>
      <c r="D2" s="150"/>
      <c r="E2" s="150"/>
      <c r="F2" s="150"/>
      <c r="G2" s="151"/>
      <c r="H2" s="28"/>
    </row>
    <row r="3" spans="1:8" ht="11.45" customHeight="1" x14ac:dyDescent="0.25">
      <c r="A3" s="2"/>
      <c r="B3" s="10"/>
      <c r="C3" s="11"/>
      <c r="D3" s="11"/>
      <c r="E3" s="11"/>
      <c r="F3" s="11"/>
      <c r="G3" s="12"/>
      <c r="H3" s="11"/>
    </row>
    <row r="4" spans="1:8" ht="70.900000000000006" customHeight="1" thickBot="1" x14ac:dyDescent="0.3">
      <c r="A4" s="2"/>
      <c r="B4" s="163" t="s">
        <v>169</v>
      </c>
      <c r="C4" s="164"/>
      <c r="D4" s="164"/>
      <c r="E4" s="164"/>
      <c r="F4" s="164"/>
      <c r="G4" s="165"/>
      <c r="H4" s="27"/>
    </row>
    <row r="5" spans="1:8" ht="36" customHeight="1" thickBot="1" x14ac:dyDescent="0.3">
      <c r="A5" s="2"/>
      <c r="B5" s="152" t="s">
        <v>0</v>
      </c>
      <c r="C5" s="153"/>
      <c r="D5" s="153"/>
      <c r="E5" s="153"/>
      <c r="F5" s="153"/>
      <c r="G5" s="154"/>
      <c r="H5" s="2"/>
    </row>
    <row r="6" spans="1:8" ht="189.6" customHeight="1" x14ac:dyDescent="0.25">
      <c r="A6" s="5"/>
      <c r="B6" s="155" t="s">
        <v>28</v>
      </c>
      <c r="C6" s="156"/>
      <c r="D6" s="156"/>
      <c r="E6" s="156"/>
      <c r="F6" s="156"/>
      <c r="G6" s="157"/>
      <c r="H6" s="6"/>
    </row>
    <row r="7" spans="1:8" ht="135" customHeight="1" x14ac:dyDescent="0.25">
      <c r="A7" s="5"/>
      <c r="B7" s="158" t="s">
        <v>1</v>
      </c>
      <c r="C7" s="159"/>
      <c r="D7" s="160" t="s">
        <v>2</v>
      </c>
      <c r="E7" s="161"/>
      <c r="F7" s="161"/>
      <c r="G7" s="162"/>
      <c r="H7" s="6"/>
    </row>
    <row r="8" spans="1:8" ht="190.15" customHeight="1" x14ac:dyDescent="0.25">
      <c r="A8" s="5"/>
      <c r="B8" s="158" t="s">
        <v>3</v>
      </c>
      <c r="C8" s="159"/>
      <c r="D8" s="166" t="s">
        <v>78</v>
      </c>
      <c r="E8" s="167"/>
      <c r="F8" s="167"/>
      <c r="G8" s="168"/>
      <c r="H8" s="6"/>
    </row>
    <row r="9" spans="1:8" ht="276.75" customHeight="1" x14ac:dyDescent="0.25">
      <c r="A9" s="5"/>
      <c r="B9" s="158" t="s">
        <v>4</v>
      </c>
      <c r="C9" s="159"/>
      <c r="D9" s="160" t="s">
        <v>80</v>
      </c>
      <c r="E9" s="161"/>
      <c r="F9" s="161"/>
      <c r="G9" s="162"/>
      <c r="H9" s="6"/>
    </row>
    <row r="10" spans="1:8" ht="258" customHeight="1" thickBot="1" x14ac:dyDescent="0.3">
      <c r="A10" s="5"/>
      <c r="B10" s="169" t="s">
        <v>5</v>
      </c>
      <c r="C10" s="170"/>
      <c r="D10" s="171" t="s">
        <v>42</v>
      </c>
      <c r="E10" s="172"/>
      <c r="F10" s="172"/>
      <c r="G10" s="173"/>
      <c r="H10" s="1"/>
    </row>
    <row r="11" spans="1:8" ht="24" customHeight="1" x14ac:dyDescent="0.25">
      <c r="A11" s="5"/>
      <c r="B11" s="7" t="s">
        <v>6</v>
      </c>
      <c r="C11" s="5"/>
      <c r="D11" s="5"/>
      <c r="E11" s="5"/>
      <c r="F11" s="8"/>
      <c r="G11" s="53" t="s">
        <v>93</v>
      </c>
      <c r="H11" s="6"/>
    </row>
    <row r="12" spans="1:8" ht="17.25" x14ac:dyDescent="0.25">
      <c r="A12" s="5"/>
      <c r="B12" s="5"/>
      <c r="C12" s="5"/>
      <c r="D12" s="5"/>
      <c r="E12" s="5"/>
      <c r="F12" s="8"/>
      <c r="G12" s="6"/>
      <c r="H12" s="6"/>
    </row>
    <row r="13" spans="1:8" ht="17.25" x14ac:dyDescent="0.25">
      <c r="A13" s="5"/>
      <c r="B13" s="5"/>
      <c r="C13" s="5"/>
      <c r="D13" s="5"/>
      <c r="E13" s="5"/>
      <c r="F13" s="8"/>
      <c r="G13" s="6"/>
      <c r="H13" s="6"/>
    </row>
  </sheetData>
  <mergeCells count="12">
    <mergeCell ref="B8:C8"/>
    <mergeCell ref="D8:G8"/>
    <mergeCell ref="B9:C9"/>
    <mergeCell ref="D9:G9"/>
    <mergeCell ref="B10:C10"/>
    <mergeCell ref="D10:G10"/>
    <mergeCell ref="B2:G2"/>
    <mergeCell ref="B5:G5"/>
    <mergeCell ref="B6:G6"/>
    <mergeCell ref="B7:C7"/>
    <mergeCell ref="D7:G7"/>
    <mergeCell ref="B4:G4"/>
  </mergeCells>
  <pageMargins left="0.7" right="0.7" top="0.75" bottom="0.75" header="0.3" footer="0.3"/>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43"/>
  <sheetViews>
    <sheetView showGridLines="0" topLeftCell="A32" zoomScale="85" zoomScaleNormal="85" zoomScaleSheetLayoutView="85" workbookViewId="0">
      <selection activeCell="B28" sqref="B28:C28"/>
    </sheetView>
  </sheetViews>
  <sheetFormatPr baseColWidth="10" defaultRowHeight="15" x14ac:dyDescent="0.25"/>
  <cols>
    <col min="1" max="1" width="9.7109375" customWidth="1"/>
    <col min="2" max="2" width="17.42578125" customWidth="1"/>
    <col min="3" max="3" width="63" customWidth="1"/>
    <col min="4" max="4" width="11.5703125" customWidth="1"/>
    <col min="5" max="5" width="36.7109375" customWidth="1"/>
    <col min="6" max="6" width="18.42578125" customWidth="1"/>
    <col min="7" max="7" width="33.7109375" customWidth="1"/>
    <col min="8" max="8" width="28.28515625" customWidth="1"/>
    <col min="9" max="9" width="7.85546875" customWidth="1"/>
    <col min="10" max="10" width="20.7109375" bestFit="1" customWidth="1"/>
  </cols>
  <sheetData>
    <row r="1" spans="1:9" ht="15.75" thickBot="1" x14ac:dyDescent="0.3"/>
    <row r="2" spans="1:9" ht="42" customHeight="1" x14ac:dyDescent="0.25">
      <c r="A2" s="116"/>
      <c r="B2" s="182" t="str">
        <f>+'METODOLOGÍA DE EVALUACIÓN'!B2:G2</f>
        <v>EMPRESA DE LICORES DE CUNDINAMARCA</v>
      </c>
      <c r="C2" s="183"/>
      <c r="D2" s="183"/>
      <c r="E2" s="183"/>
      <c r="F2" s="183"/>
      <c r="G2" s="183"/>
      <c r="H2" s="184"/>
      <c r="I2" s="116"/>
    </row>
    <row r="3" spans="1:9" ht="14.45" customHeight="1" x14ac:dyDescent="0.25">
      <c r="A3" s="116"/>
      <c r="B3" s="10"/>
      <c r="C3" s="11"/>
      <c r="D3" s="11"/>
      <c r="E3" s="11"/>
      <c r="F3" s="11"/>
      <c r="G3" s="11"/>
      <c r="H3" s="12"/>
      <c r="I3" s="116"/>
    </row>
    <row r="4" spans="1:9" ht="24" customHeight="1" x14ac:dyDescent="0.25">
      <c r="A4" s="116"/>
      <c r="B4" s="185" t="s">
        <v>169</v>
      </c>
      <c r="C4" s="186"/>
      <c r="D4" s="186"/>
      <c r="E4" s="186"/>
      <c r="F4" s="186"/>
      <c r="G4" s="186"/>
      <c r="H4" s="187"/>
      <c r="I4" s="116"/>
    </row>
    <row r="5" spans="1:9" ht="28.9" customHeight="1" thickBot="1" x14ac:dyDescent="0.3">
      <c r="A5" s="116"/>
      <c r="B5" s="188" t="s">
        <v>19</v>
      </c>
      <c r="C5" s="189"/>
      <c r="D5" s="189"/>
      <c r="E5" s="189"/>
      <c r="F5" s="189"/>
      <c r="G5" s="189"/>
      <c r="H5" s="190"/>
      <c r="I5" s="116"/>
    </row>
    <row r="6" spans="1:9" ht="35.450000000000003" customHeight="1" thickBot="1" x14ac:dyDescent="0.3">
      <c r="A6" s="116"/>
      <c r="B6" s="191" t="s">
        <v>38</v>
      </c>
      <c r="C6" s="192"/>
      <c r="D6" s="192"/>
      <c r="E6" s="192"/>
      <c r="F6" s="192"/>
      <c r="G6" s="192"/>
      <c r="H6" s="193"/>
      <c r="I6" s="116"/>
    </row>
    <row r="7" spans="1:9" ht="33" customHeight="1" thickBot="1" x14ac:dyDescent="0.3">
      <c r="A7" s="116"/>
      <c r="B7" s="194" t="s">
        <v>7</v>
      </c>
      <c r="C7" s="195"/>
      <c r="D7" s="195"/>
      <c r="E7" s="195"/>
      <c r="F7" s="195"/>
      <c r="G7" s="195"/>
      <c r="H7" s="196"/>
      <c r="I7" s="116"/>
    </row>
    <row r="8" spans="1:9" ht="99.6" customHeight="1" thickBot="1" x14ac:dyDescent="0.3">
      <c r="A8" s="116"/>
      <c r="B8" s="197" t="s">
        <v>96</v>
      </c>
      <c r="C8" s="198"/>
      <c r="D8" s="198"/>
      <c r="E8" s="198"/>
      <c r="F8" s="198"/>
      <c r="G8" s="199"/>
      <c r="H8" s="200"/>
      <c r="I8" s="116"/>
    </row>
    <row r="9" spans="1:9" ht="33" customHeight="1" thickBot="1" x14ac:dyDescent="0.3">
      <c r="A9" s="117"/>
      <c r="B9" s="194" t="s">
        <v>8</v>
      </c>
      <c r="C9" s="195"/>
      <c r="D9" s="195"/>
      <c r="E9" s="195"/>
      <c r="F9" s="195"/>
      <c r="G9" s="195"/>
      <c r="H9" s="196"/>
      <c r="I9" s="118"/>
    </row>
    <row r="10" spans="1:9" ht="33" customHeight="1" thickBot="1" x14ac:dyDescent="0.3">
      <c r="A10" s="117"/>
      <c r="B10" s="119" t="s">
        <v>34</v>
      </c>
      <c r="C10" s="223" t="str">
        <f>+B2</f>
        <v>EMPRESA DE LICORES DE CUNDINAMARCA</v>
      </c>
      <c r="D10" s="224"/>
      <c r="E10" s="224"/>
      <c r="F10" s="225"/>
      <c r="G10" s="120" t="s">
        <v>73</v>
      </c>
      <c r="H10" s="121" t="s">
        <v>95</v>
      </c>
      <c r="I10" s="122"/>
    </row>
    <row r="11" spans="1:9" ht="35.450000000000003" customHeight="1" thickBot="1" x14ac:dyDescent="0.3">
      <c r="A11" s="117"/>
      <c r="B11" s="123" t="s">
        <v>35</v>
      </c>
      <c r="C11" s="174" t="str">
        <f>+C10</f>
        <v>EMPRESA DE LICORES DE CUNDINAMARCA</v>
      </c>
      <c r="D11" s="175"/>
      <c r="E11" s="175"/>
      <c r="F11" s="175"/>
      <c r="G11" s="124" t="str">
        <f>+G10</f>
        <v>NIT</v>
      </c>
      <c r="H11" s="125" t="str">
        <f>+H10</f>
        <v>899.999.084-8</v>
      </c>
      <c r="I11" s="122"/>
    </row>
    <row r="12" spans="1:9" ht="33.6" customHeight="1" thickBot="1" x14ac:dyDescent="0.3">
      <c r="A12" s="117"/>
      <c r="B12" s="123" t="s">
        <v>36</v>
      </c>
      <c r="C12" s="174" t="str">
        <f>+C10</f>
        <v>EMPRESA DE LICORES DE CUNDINAMARCA</v>
      </c>
      <c r="D12" s="175"/>
      <c r="E12" s="175"/>
      <c r="F12" s="175"/>
      <c r="G12" s="124" t="str">
        <f>+G11</f>
        <v>NIT</v>
      </c>
      <c r="H12" s="126" t="str">
        <f>+H10</f>
        <v>899.999.084-8</v>
      </c>
      <c r="I12" s="122"/>
    </row>
    <row r="13" spans="1:9" ht="33.6" customHeight="1" thickBot="1" x14ac:dyDescent="0.3">
      <c r="A13" s="117"/>
      <c r="B13" s="127" t="s">
        <v>40</v>
      </c>
      <c r="C13" s="220" t="s">
        <v>41</v>
      </c>
      <c r="D13" s="221"/>
      <c r="E13" s="221"/>
      <c r="F13" s="221"/>
      <c r="G13" s="221"/>
      <c r="H13" s="222"/>
      <c r="I13" s="122"/>
    </row>
    <row r="14" spans="1:9" ht="37.9" customHeight="1" thickBot="1" x14ac:dyDescent="0.3">
      <c r="A14" s="117"/>
      <c r="B14" s="194" t="s">
        <v>10</v>
      </c>
      <c r="C14" s="195"/>
      <c r="D14" s="195"/>
      <c r="E14" s="195"/>
      <c r="F14" s="195"/>
      <c r="G14" s="195"/>
      <c r="H14" s="196"/>
      <c r="I14" s="118"/>
    </row>
    <row r="15" spans="1:9" ht="51" customHeight="1" thickBot="1" x14ac:dyDescent="0.3">
      <c r="A15" s="116"/>
      <c r="B15" s="176" t="s">
        <v>11</v>
      </c>
      <c r="C15" s="177"/>
      <c r="D15" s="178"/>
      <c r="E15" s="128" t="s">
        <v>12</v>
      </c>
      <c r="F15" s="129" t="s">
        <v>13</v>
      </c>
      <c r="G15" s="130" t="s">
        <v>25</v>
      </c>
      <c r="H15" s="131" t="s">
        <v>26</v>
      </c>
      <c r="I15" s="132"/>
    </row>
    <row r="16" spans="1:9" ht="216" customHeight="1" x14ac:dyDescent="0.25">
      <c r="A16" s="241" t="s">
        <v>97</v>
      </c>
      <c r="B16" s="226" t="s">
        <v>180</v>
      </c>
      <c r="C16" s="227"/>
      <c r="D16" s="133" t="s">
        <v>20</v>
      </c>
      <c r="E16" s="230" t="s">
        <v>181</v>
      </c>
      <c r="F16" s="233">
        <f>+D19</f>
        <v>2</v>
      </c>
      <c r="G16" s="217"/>
      <c r="H16" s="210"/>
      <c r="I16" s="132"/>
    </row>
    <row r="17" spans="1:11" ht="39.75" customHeight="1" x14ac:dyDescent="0.25">
      <c r="A17" s="242"/>
      <c r="B17" s="228" t="s">
        <v>182</v>
      </c>
      <c r="C17" s="229"/>
      <c r="D17" s="134">
        <v>0.5</v>
      </c>
      <c r="E17" s="231"/>
      <c r="F17" s="234"/>
      <c r="G17" s="218"/>
      <c r="H17" s="211"/>
      <c r="I17" s="132"/>
      <c r="K17" t="s">
        <v>97</v>
      </c>
    </row>
    <row r="18" spans="1:11" ht="34.5" customHeight="1" x14ac:dyDescent="0.25">
      <c r="A18" s="242"/>
      <c r="B18" s="215" t="s">
        <v>183</v>
      </c>
      <c r="C18" s="216"/>
      <c r="D18" s="134">
        <v>1</v>
      </c>
      <c r="E18" s="231"/>
      <c r="F18" s="234"/>
      <c r="G18" s="218"/>
      <c r="H18" s="211"/>
      <c r="I18" s="132"/>
      <c r="J18" s="105" t="s">
        <v>97</v>
      </c>
    </row>
    <row r="19" spans="1:11" ht="34.5" customHeight="1" thickBot="1" x14ac:dyDescent="0.3">
      <c r="A19" s="242"/>
      <c r="B19" s="215" t="s">
        <v>184</v>
      </c>
      <c r="C19" s="216"/>
      <c r="D19" s="136">
        <v>2</v>
      </c>
      <c r="E19" s="232"/>
      <c r="F19" s="235"/>
      <c r="G19" s="219"/>
      <c r="H19" s="212"/>
      <c r="I19" s="132"/>
    </row>
    <row r="20" spans="1:11" ht="192" customHeight="1" x14ac:dyDescent="0.25">
      <c r="A20" s="242"/>
      <c r="B20" s="208" t="s">
        <v>185</v>
      </c>
      <c r="C20" s="209"/>
      <c r="D20" s="133" t="s">
        <v>20</v>
      </c>
      <c r="E20" s="230" t="s">
        <v>186</v>
      </c>
      <c r="F20" s="233">
        <f>+D23</f>
        <v>2</v>
      </c>
      <c r="G20" s="217"/>
      <c r="H20" s="236" t="s">
        <v>97</v>
      </c>
      <c r="I20" s="132"/>
    </row>
    <row r="21" spans="1:11" ht="34.5" customHeight="1" x14ac:dyDescent="0.25">
      <c r="A21" s="242"/>
      <c r="B21" s="228" t="s">
        <v>182</v>
      </c>
      <c r="C21" s="229"/>
      <c r="D21" s="134">
        <v>0.5</v>
      </c>
      <c r="E21" s="231"/>
      <c r="F21" s="234"/>
      <c r="G21" s="218"/>
      <c r="H21" s="237"/>
      <c r="I21" s="132"/>
    </row>
    <row r="22" spans="1:11" ht="34.5" customHeight="1" x14ac:dyDescent="0.25">
      <c r="A22" s="242"/>
      <c r="B22" s="215" t="s">
        <v>183</v>
      </c>
      <c r="C22" s="216"/>
      <c r="D22" s="134">
        <v>1</v>
      </c>
      <c r="E22" s="231"/>
      <c r="F22" s="234"/>
      <c r="G22" s="218"/>
      <c r="H22" s="237"/>
      <c r="I22" s="132"/>
    </row>
    <row r="23" spans="1:11" ht="34.15" customHeight="1" thickBot="1" x14ac:dyDescent="0.3">
      <c r="A23" s="242"/>
      <c r="B23" s="239" t="s">
        <v>184</v>
      </c>
      <c r="C23" s="240"/>
      <c r="D23" s="136">
        <v>2</v>
      </c>
      <c r="E23" s="232"/>
      <c r="F23" s="235"/>
      <c r="G23" s="219"/>
      <c r="H23" s="238"/>
      <c r="I23" s="132"/>
    </row>
    <row r="24" spans="1:11" ht="82.15" customHeight="1" x14ac:dyDescent="0.25">
      <c r="A24" s="242"/>
      <c r="B24" s="245" t="s">
        <v>187</v>
      </c>
      <c r="C24" s="246"/>
      <c r="D24" s="133" t="s">
        <v>20</v>
      </c>
      <c r="E24" s="230" t="s">
        <v>188</v>
      </c>
      <c r="F24" s="233">
        <f>+D27</f>
        <v>1</v>
      </c>
      <c r="G24" s="135"/>
      <c r="H24" s="139"/>
      <c r="I24" s="132"/>
    </row>
    <row r="25" spans="1:11" ht="34.15" customHeight="1" x14ac:dyDescent="0.25">
      <c r="A25" s="242"/>
      <c r="B25" s="228" t="s">
        <v>189</v>
      </c>
      <c r="C25" s="229"/>
      <c r="D25" s="134">
        <v>0.25</v>
      </c>
      <c r="E25" s="231"/>
      <c r="F25" s="234"/>
      <c r="G25" s="135"/>
      <c r="H25" s="139"/>
      <c r="I25" s="132"/>
    </row>
    <row r="26" spans="1:11" ht="34.15" customHeight="1" x14ac:dyDescent="0.25">
      <c r="A26" s="242"/>
      <c r="B26" s="215" t="s">
        <v>190</v>
      </c>
      <c r="C26" s="216"/>
      <c r="D26" s="134">
        <v>0.5</v>
      </c>
      <c r="E26" s="231"/>
      <c r="F26" s="234"/>
      <c r="G26" s="135"/>
      <c r="H26" s="139"/>
      <c r="I26" s="132"/>
    </row>
    <row r="27" spans="1:11" ht="34.15" customHeight="1" thickBot="1" x14ac:dyDescent="0.3">
      <c r="A27" s="242"/>
      <c r="B27" s="239" t="s">
        <v>191</v>
      </c>
      <c r="C27" s="240"/>
      <c r="D27" s="136">
        <v>1</v>
      </c>
      <c r="E27" s="232"/>
      <c r="F27" s="235"/>
      <c r="G27" s="135"/>
      <c r="H27" s="139"/>
      <c r="I27" s="132"/>
    </row>
    <row r="28" spans="1:11" ht="167.25" customHeight="1" x14ac:dyDescent="0.25">
      <c r="A28" s="242"/>
      <c r="B28" s="206" t="s">
        <v>192</v>
      </c>
      <c r="C28" s="207"/>
      <c r="D28" s="133" t="s">
        <v>20</v>
      </c>
      <c r="E28" s="230" t="s">
        <v>193</v>
      </c>
      <c r="F28" s="233">
        <f>+D31</f>
        <v>2</v>
      </c>
      <c r="G28" s="217"/>
      <c r="H28" s="210"/>
      <c r="I28" s="132"/>
    </row>
    <row r="29" spans="1:11" ht="24.75" customHeight="1" x14ac:dyDescent="0.25">
      <c r="A29" s="242"/>
      <c r="B29" s="213" t="s">
        <v>194</v>
      </c>
      <c r="C29" s="214"/>
      <c r="D29" s="134">
        <v>0.5</v>
      </c>
      <c r="E29" s="231"/>
      <c r="F29" s="234"/>
      <c r="G29" s="218"/>
      <c r="H29" s="211"/>
      <c r="I29" s="132"/>
    </row>
    <row r="30" spans="1:11" ht="24.75" customHeight="1" x14ac:dyDescent="0.25">
      <c r="A30" s="242"/>
      <c r="B30" s="215" t="s">
        <v>195</v>
      </c>
      <c r="C30" s="216"/>
      <c r="D30" s="134">
        <v>1</v>
      </c>
      <c r="E30" s="231"/>
      <c r="F30" s="234"/>
      <c r="G30" s="218"/>
      <c r="H30" s="211"/>
      <c r="I30" s="132"/>
    </row>
    <row r="31" spans="1:11" ht="24.75" customHeight="1" thickBot="1" x14ac:dyDescent="0.3">
      <c r="A31" s="242"/>
      <c r="B31" s="215" t="s">
        <v>196</v>
      </c>
      <c r="C31" s="216"/>
      <c r="D31" s="136">
        <v>2</v>
      </c>
      <c r="E31" s="232"/>
      <c r="F31" s="235"/>
      <c r="G31" s="219"/>
      <c r="H31" s="212"/>
      <c r="I31" s="132"/>
    </row>
    <row r="32" spans="1:11" ht="134.25" customHeight="1" x14ac:dyDescent="0.25">
      <c r="A32" s="242"/>
      <c r="B32" s="208" t="s">
        <v>197</v>
      </c>
      <c r="C32" s="209"/>
      <c r="D32" s="133" t="s">
        <v>20</v>
      </c>
      <c r="E32" s="230" t="s">
        <v>198</v>
      </c>
      <c r="F32" s="233">
        <f>+D35</f>
        <v>1</v>
      </c>
      <c r="G32" s="217"/>
      <c r="H32" s="210"/>
      <c r="I32" s="132"/>
    </row>
    <row r="33" spans="1:9" ht="24" customHeight="1" x14ac:dyDescent="0.25">
      <c r="A33" s="242"/>
      <c r="B33" s="213" t="s">
        <v>98</v>
      </c>
      <c r="C33" s="214"/>
      <c r="D33" s="134">
        <v>0.25</v>
      </c>
      <c r="E33" s="231"/>
      <c r="F33" s="234"/>
      <c r="G33" s="218"/>
      <c r="H33" s="211"/>
      <c r="I33" s="132"/>
    </row>
    <row r="34" spans="1:9" ht="24" customHeight="1" x14ac:dyDescent="0.25">
      <c r="A34" s="242"/>
      <c r="B34" s="228" t="s">
        <v>99</v>
      </c>
      <c r="C34" s="229"/>
      <c r="D34" s="134">
        <v>0.5</v>
      </c>
      <c r="E34" s="231"/>
      <c r="F34" s="234"/>
      <c r="G34" s="218"/>
      <c r="H34" s="211"/>
      <c r="I34" s="132"/>
    </row>
    <row r="35" spans="1:9" ht="24" customHeight="1" thickBot="1" x14ac:dyDescent="0.3">
      <c r="A35" s="242"/>
      <c r="B35" s="228" t="s">
        <v>100</v>
      </c>
      <c r="C35" s="229"/>
      <c r="D35" s="136">
        <v>1</v>
      </c>
      <c r="E35" s="232"/>
      <c r="F35" s="235"/>
      <c r="G35" s="219"/>
      <c r="H35" s="212"/>
      <c r="I35" s="132"/>
    </row>
    <row r="36" spans="1:9" ht="165" customHeight="1" x14ac:dyDescent="0.25">
      <c r="A36" s="242"/>
      <c r="B36" s="204" t="s">
        <v>199</v>
      </c>
      <c r="C36" s="205"/>
      <c r="D36" s="133" t="s">
        <v>20</v>
      </c>
      <c r="E36" s="230" t="s">
        <v>200</v>
      </c>
      <c r="F36" s="233">
        <f>+D39</f>
        <v>1</v>
      </c>
      <c r="G36" s="217"/>
      <c r="H36" s="210"/>
      <c r="I36" s="132"/>
    </row>
    <row r="37" spans="1:9" ht="21" customHeight="1" x14ac:dyDescent="0.25">
      <c r="A37" s="242"/>
      <c r="B37" s="213" t="s">
        <v>201</v>
      </c>
      <c r="C37" s="214"/>
      <c r="D37" s="134">
        <v>0.25</v>
      </c>
      <c r="E37" s="231"/>
      <c r="F37" s="234"/>
      <c r="G37" s="218"/>
      <c r="H37" s="211"/>
      <c r="I37" s="132"/>
    </row>
    <row r="38" spans="1:9" ht="21" customHeight="1" x14ac:dyDescent="0.25">
      <c r="A38" s="242"/>
      <c r="B38" s="228" t="s">
        <v>202</v>
      </c>
      <c r="C38" s="229"/>
      <c r="D38" s="134">
        <v>0.5</v>
      </c>
      <c r="E38" s="231"/>
      <c r="F38" s="234"/>
      <c r="G38" s="218"/>
      <c r="H38" s="211"/>
      <c r="I38" s="132"/>
    </row>
    <row r="39" spans="1:9" ht="21" customHeight="1" thickBot="1" x14ac:dyDescent="0.3">
      <c r="A39" s="242"/>
      <c r="B39" s="243" t="s">
        <v>179</v>
      </c>
      <c r="C39" s="244"/>
      <c r="D39" s="136">
        <v>1</v>
      </c>
      <c r="E39" s="232"/>
      <c r="F39" s="235"/>
      <c r="G39" s="219"/>
      <c r="H39" s="212"/>
      <c r="I39" s="132"/>
    </row>
    <row r="40" spans="1:9" ht="186" customHeight="1" thickBot="1" x14ac:dyDescent="0.3">
      <c r="A40" s="140"/>
      <c r="B40" s="179" t="s">
        <v>204</v>
      </c>
      <c r="C40" s="180"/>
      <c r="D40" s="181"/>
      <c r="E40" s="141" t="s">
        <v>205</v>
      </c>
      <c r="F40" s="137">
        <v>1</v>
      </c>
      <c r="G40" s="142"/>
      <c r="H40" s="138"/>
      <c r="I40" s="132"/>
    </row>
    <row r="41" spans="1:9" ht="39.6" customHeight="1" thickBot="1" x14ac:dyDescent="0.3">
      <c r="A41" s="116"/>
      <c r="B41" s="201" t="s">
        <v>17</v>
      </c>
      <c r="C41" s="202"/>
      <c r="D41" s="202"/>
      <c r="E41" s="203"/>
      <c r="F41" s="143">
        <f>SUM(F16:F40)</f>
        <v>10</v>
      </c>
      <c r="G41" s="144" t="s">
        <v>27</v>
      </c>
      <c r="H41" s="145">
        <f>SUM(H16:H39)</f>
        <v>0</v>
      </c>
      <c r="I41" s="132"/>
    </row>
    <row r="42" spans="1:9" ht="18.75" x14ac:dyDescent="0.25">
      <c r="A42" s="116"/>
      <c r="B42" s="146" t="s">
        <v>203</v>
      </c>
      <c r="C42" s="116"/>
      <c r="D42" s="116"/>
      <c r="E42" s="116"/>
      <c r="F42" s="147"/>
      <c r="G42" s="147"/>
      <c r="H42" s="148" t="str">
        <f>+'METODOLOGÍA DE EVALUACIÓN'!G11</f>
        <v>VERSIÓN: MAYO 2024</v>
      </c>
      <c r="I42" s="132"/>
    </row>
    <row r="43" spans="1:9" ht="16.5" x14ac:dyDescent="0.25">
      <c r="A43" s="116"/>
      <c r="B43" s="146"/>
      <c r="C43" s="116"/>
      <c r="D43" s="116"/>
      <c r="E43" s="116"/>
      <c r="F43" s="147"/>
      <c r="G43" s="147"/>
      <c r="H43" s="132"/>
      <c r="I43" s="132"/>
    </row>
  </sheetData>
  <mergeCells count="62">
    <mergeCell ref="A16:A39"/>
    <mergeCell ref="B20:C20"/>
    <mergeCell ref="B21:C21"/>
    <mergeCell ref="B22:C22"/>
    <mergeCell ref="B23:C23"/>
    <mergeCell ref="B39:C39"/>
    <mergeCell ref="B24:C24"/>
    <mergeCell ref="B19:C19"/>
    <mergeCell ref="B17:C17"/>
    <mergeCell ref="H20:H23"/>
    <mergeCell ref="B25:C25"/>
    <mergeCell ref="G36:G39"/>
    <mergeCell ref="E16:E19"/>
    <mergeCell ref="F16:F19"/>
    <mergeCell ref="G32:G35"/>
    <mergeCell ref="E28:E31"/>
    <mergeCell ref="F28:F31"/>
    <mergeCell ref="G16:G19"/>
    <mergeCell ref="E20:E23"/>
    <mergeCell ref="F20:F23"/>
    <mergeCell ref="G20:G23"/>
    <mergeCell ref="B27:C27"/>
    <mergeCell ref="F24:F27"/>
    <mergeCell ref="E36:E39"/>
    <mergeCell ref="F36:F39"/>
    <mergeCell ref="B34:C34"/>
    <mergeCell ref="B35:C35"/>
    <mergeCell ref="E32:E35"/>
    <mergeCell ref="F32:F35"/>
    <mergeCell ref="E24:E27"/>
    <mergeCell ref="B41:E41"/>
    <mergeCell ref="B36:C36"/>
    <mergeCell ref="B28:C28"/>
    <mergeCell ref="B32:C32"/>
    <mergeCell ref="H16:H19"/>
    <mergeCell ref="B29:C29"/>
    <mergeCell ref="B30:C30"/>
    <mergeCell ref="B31:C31"/>
    <mergeCell ref="G28:G31"/>
    <mergeCell ref="H28:H31"/>
    <mergeCell ref="B18:C18"/>
    <mergeCell ref="H36:H39"/>
    <mergeCell ref="B26:C26"/>
    <mergeCell ref="B16:C16"/>
    <mergeCell ref="H32:H35"/>
    <mergeCell ref="B37:C37"/>
    <mergeCell ref="C11:F11"/>
    <mergeCell ref="B15:D15"/>
    <mergeCell ref="C12:F12"/>
    <mergeCell ref="B40:D40"/>
    <mergeCell ref="B2:H2"/>
    <mergeCell ref="B4:H4"/>
    <mergeCell ref="B5:H5"/>
    <mergeCell ref="B6:H6"/>
    <mergeCell ref="B7:H7"/>
    <mergeCell ref="B8:H8"/>
    <mergeCell ref="B9:H9"/>
    <mergeCell ref="B14:H14"/>
    <mergeCell ref="C13:H13"/>
    <mergeCell ref="C10:F10"/>
    <mergeCell ref="B38:C38"/>
    <mergeCell ref="B33:C33"/>
  </mergeCells>
  <pageMargins left="0.7" right="0.7" top="0.75" bottom="0.75" header="0.3" footer="0.3"/>
  <pageSetup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H26"/>
  <sheetViews>
    <sheetView showGridLines="0" zoomScale="80" zoomScaleNormal="80" zoomScaleSheetLayoutView="94" workbookViewId="0">
      <selection activeCell="B8" sqref="B8:H8"/>
    </sheetView>
  </sheetViews>
  <sheetFormatPr baseColWidth="10" defaultRowHeight="15" x14ac:dyDescent="0.25"/>
  <cols>
    <col min="2" max="2" width="21" customWidth="1"/>
    <col min="3" max="3" width="53" customWidth="1"/>
    <col min="4" max="4" width="20.140625" customWidth="1"/>
    <col min="5" max="5" width="36.28515625" customWidth="1"/>
    <col min="6" max="6" width="18.28515625" customWidth="1"/>
    <col min="7" max="7" width="30.85546875" customWidth="1"/>
    <col min="8" max="8" width="25.85546875" customWidth="1"/>
    <col min="9" max="9" width="20.28515625" customWidth="1"/>
  </cols>
  <sheetData>
    <row r="1" spans="1:8" ht="15.75" thickBot="1" x14ac:dyDescent="0.3"/>
    <row r="2" spans="1:8" ht="42.6" customHeight="1" x14ac:dyDescent="0.25">
      <c r="A2" s="2"/>
      <c r="B2" s="268" t="str">
        <f>+'METODOLOGÍA DE EVALUACIÓN'!B2:G2</f>
        <v>EMPRESA DE LICORES DE CUNDINAMARCA</v>
      </c>
      <c r="C2" s="269"/>
      <c r="D2" s="269"/>
      <c r="E2" s="269"/>
      <c r="F2" s="269"/>
      <c r="G2" s="269"/>
      <c r="H2" s="270"/>
    </row>
    <row r="3" spans="1:8" ht="13.9" customHeight="1" x14ac:dyDescent="0.25">
      <c r="A3" s="2"/>
      <c r="B3" s="10"/>
      <c r="C3" s="11"/>
      <c r="D3" s="11"/>
      <c r="E3" s="11"/>
      <c r="F3" s="11"/>
      <c r="G3" s="11"/>
      <c r="H3" s="12"/>
    </row>
    <row r="4" spans="1:8" ht="24.6" customHeight="1" x14ac:dyDescent="0.25">
      <c r="A4" s="2"/>
      <c r="B4" s="291" t="s">
        <v>169</v>
      </c>
      <c r="C4" s="292"/>
      <c r="D4" s="292"/>
      <c r="E4" s="292"/>
      <c r="F4" s="292"/>
      <c r="G4" s="292"/>
      <c r="H4" s="293"/>
    </row>
    <row r="5" spans="1:8" ht="18.600000000000001" customHeight="1" x14ac:dyDescent="0.25">
      <c r="A5" s="2"/>
      <c r="B5" s="294" t="s">
        <v>19</v>
      </c>
      <c r="C5" s="295"/>
      <c r="D5" s="295"/>
      <c r="E5" s="295"/>
      <c r="F5" s="295"/>
      <c r="G5" s="295"/>
      <c r="H5" s="296"/>
    </row>
    <row r="6" spans="1:8" ht="16.5" thickBot="1" x14ac:dyDescent="0.3">
      <c r="A6" s="2"/>
      <c r="B6" s="297"/>
      <c r="C6" s="298"/>
      <c r="D6" s="298"/>
      <c r="E6" s="298"/>
      <c r="F6" s="298"/>
      <c r="G6" s="298"/>
      <c r="H6" s="299"/>
    </row>
    <row r="7" spans="1:8" ht="36" customHeight="1" thickBot="1" x14ac:dyDescent="0.3">
      <c r="A7" s="2"/>
      <c r="B7" s="300" t="s">
        <v>157</v>
      </c>
      <c r="C7" s="301"/>
      <c r="D7" s="301"/>
      <c r="E7" s="301"/>
      <c r="F7" s="301"/>
      <c r="G7" s="301"/>
      <c r="H7" s="302"/>
    </row>
    <row r="8" spans="1:8" ht="33" customHeight="1" thickBot="1" x14ac:dyDescent="0.3">
      <c r="A8" s="2"/>
      <c r="B8" s="257" t="s">
        <v>7</v>
      </c>
      <c r="C8" s="258"/>
      <c r="D8" s="258"/>
      <c r="E8" s="258"/>
      <c r="F8" s="258"/>
      <c r="G8" s="258"/>
      <c r="H8" s="259"/>
    </row>
    <row r="9" spans="1:8" ht="84" customHeight="1" thickBot="1" x14ac:dyDescent="0.3">
      <c r="A9" s="5"/>
      <c r="B9" s="254" t="s">
        <v>130</v>
      </c>
      <c r="C9" s="255"/>
      <c r="D9" s="255"/>
      <c r="E9" s="255"/>
      <c r="F9" s="255"/>
      <c r="G9" s="255"/>
      <c r="H9" s="256"/>
    </row>
    <row r="10" spans="1:8" ht="33" customHeight="1" thickBot="1" x14ac:dyDescent="0.3">
      <c r="A10" s="13"/>
      <c r="B10" s="257" t="s">
        <v>8</v>
      </c>
      <c r="C10" s="258"/>
      <c r="D10" s="258"/>
      <c r="E10" s="258"/>
      <c r="F10" s="258"/>
      <c r="G10" s="258"/>
      <c r="H10" s="259"/>
    </row>
    <row r="11" spans="1:8" ht="27.6" customHeight="1" x14ac:dyDescent="0.25">
      <c r="A11" s="13"/>
      <c r="B11" s="73" t="s">
        <v>75</v>
      </c>
      <c r="C11" s="262" t="str">
        <f>+B2</f>
        <v>EMPRESA DE LICORES DE CUNDINAMARCA</v>
      </c>
      <c r="D11" s="262"/>
      <c r="E11" s="262"/>
      <c r="F11" s="263"/>
      <c r="G11" s="15" t="s">
        <v>9</v>
      </c>
      <c r="H11" s="67" t="str">
        <f>+'G1. COND ADIC. TRDMC'!H10</f>
        <v>899.999.084-8</v>
      </c>
    </row>
    <row r="12" spans="1:8" ht="27.6" customHeight="1" x14ac:dyDescent="0.25">
      <c r="A12" s="13"/>
      <c r="B12" s="74" t="s">
        <v>76</v>
      </c>
      <c r="C12" s="264" t="str">
        <f>+C11</f>
        <v>EMPRESA DE LICORES DE CUNDINAMARCA</v>
      </c>
      <c r="D12" s="264"/>
      <c r="E12" s="264"/>
      <c r="F12" s="265"/>
      <c r="G12" s="16" t="s">
        <v>9</v>
      </c>
      <c r="H12" s="68" t="str">
        <f>+H11</f>
        <v>899.999.084-8</v>
      </c>
    </row>
    <row r="13" spans="1:8" ht="27.6" customHeight="1" thickBot="1" x14ac:dyDescent="0.3">
      <c r="A13" s="13"/>
      <c r="B13" s="75" t="s">
        <v>77</v>
      </c>
      <c r="C13" s="266" t="str">
        <f>+C11</f>
        <v>EMPRESA DE LICORES DE CUNDINAMARCA</v>
      </c>
      <c r="D13" s="266"/>
      <c r="E13" s="266"/>
      <c r="F13" s="267"/>
      <c r="G13" s="17" t="s">
        <v>9</v>
      </c>
      <c r="H13" s="69" t="str">
        <f>+H12</f>
        <v>899.999.084-8</v>
      </c>
    </row>
    <row r="14" spans="1:8" ht="27.6" customHeight="1" thickBot="1" x14ac:dyDescent="0.3">
      <c r="A14" s="13"/>
      <c r="B14" s="46" t="s">
        <v>40</v>
      </c>
      <c r="C14" s="260" t="s">
        <v>41</v>
      </c>
      <c r="D14" s="260"/>
      <c r="E14" s="260"/>
      <c r="F14" s="260"/>
      <c r="G14" s="260"/>
      <c r="H14" s="261"/>
    </row>
    <row r="15" spans="1:8" ht="37.9" customHeight="1" thickBot="1" x14ac:dyDescent="0.3">
      <c r="A15" s="13"/>
      <c r="B15" s="257" t="s">
        <v>10</v>
      </c>
      <c r="C15" s="258"/>
      <c r="D15" s="258"/>
      <c r="E15" s="258"/>
      <c r="F15" s="258"/>
      <c r="G15" s="258"/>
      <c r="H15" s="259"/>
    </row>
    <row r="16" spans="1:8" ht="51.6" customHeight="1" thickBot="1" x14ac:dyDescent="0.3">
      <c r="A16" s="5"/>
      <c r="B16" s="280" t="s">
        <v>11</v>
      </c>
      <c r="C16" s="281"/>
      <c r="D16" s="282"/>
      <c r="E16" s="18" t="s">
        <v>12</v>
      </c>
      <c r="F16" s="19" t="s">
        <v>13</v>
      </c>
      <c r="G16" s="58" t="s">
        <v>14</v>
      </c>
      <c r="H16" s="20" t="s">
        <v>15</v>
      </c>
    </row>
    <row r="17" spans="1:8" ht="105" customHeight="1" thickBot="1" x14ac:dyDescent="0.3">
      <c r="A17" s="5"/>
      <c r="B17" s="290" t="s">
        <v>131</v>
      </c>
      <c r="C17" s="260"/>
      <c r="D17" s="261"/>
      <c r="E17" s="22" t="s">
        <v>132</v>
      </c>
      <c r="F17" s="23">
        <v>2</v>
      </c>
      <c r="G17" s="29"/>
      <c r="H17" s="70"/>
    </row>
    <row r="18" spans="1:8" ht="143.25" customHeight="1" x14ac:dyDescent="0.25">
      <c r="A18" s="5"/>
      <c r="B18" s="252" t="s">
        <v>81</v>
      </c>
      <c r="C18" s="253"/>
      <c r="D18" s="94" t="s">
        <v>20</v>
      </c>
      <c r="E18" s="283" t="s">
        <v>71</v>
      </c>
      <c r="F18" s="271">
        <v>2</v>
      </c>
      <c r="G18" s="274"/>
      <c r="H18" s="277"/>
    </row>
    <row r="19" spans="1:8" ht="24.95" customHeight="1" x14ac:dyDescent="0.25">
      <c r="A19" s="5"/>
      <c r="B19" s="286" t="s">
        <v>98</v>
      </c>
      <c r="C19" s="287"/>
      <c r="D19" s="36">
        <v>0.5</v>
      </c>
      <c r="E19" s="284"/>
      <c r="F19" s="272"/>
      <c r="G19" s="275"/>
      <c r="H19" s="278"/>
    </row>
    <row r="20" spans="1:8" ht="24.95" customHeight="1" x14ac:dyDescent="0.25">
      <c r="A20" s="5"/>
      <c r="B20" s="288" t="s">
        <v>99</v>
      </c>
      <c r="C20" s="289"/>
      <c r="D20" s="36">
        <v>1.5</v>
      </c>
      <c r="E20" s="284"/>
      <c r="F20" s="272"/>
      <c r="G20" s="275"/>
      <c r="H20" s="278"/>
    </row>
    <row r="21" spans="1:8" ht="24.95" customHeight="1" thickBot="1" x14ac:dyDescent="0.3">
      <c r="A21" s="5"/>
      <c r="B21" s="288" t="s">
        <v>100</v>
      </c>
      <c r="C21" s="289"/>
      <c r="D21" s="37">
        <v>2</v>
      </c>
      <c r="E21" s="285"/>
      <c r="F21" s="273"/>
      <c r="G21" s="276"/>
      <c r="H21" s="279"/>
    </row>
    <row r="22" spans="1:8" ht="93.6" customHeight="1" thickBot="1" x14ac:dyDescent="0.3">
      <c r="A22" s="5"/>
      <c r="B22" s="247" t="s">
        <v>16</v>
      </c>
      <c r="C22" s="248"/>
      <c r="D22" s="77"/>
      <c r="E22" s="22" t="s">
        <v>43</v>
      </c>
      <c r="F22" s="23">
        <v>3</v>
      </c>
      <c r="G22" s="29"/>
      <c r="H22" s="70"/>
    </row>
    <row r="23" spans="1:8" ht="91.15" customHeight="1" thickBot="1" x14ac:dyDescent="0.3">
      <c r="A23" s="5"/>
      <c r="B23" s="247" t="s">
        <v>133</v>
      </c>
      <c r="C23" s="248"/>
      <c r="D23" s="77"/>
      <c r="E23" s="22" t="s">
        <v>134</v>
      </c>
      <c r="F23" s="23">
        <v>3</v>
      </c>
      <c r="G23" s="29"/>
      <c r="H23" s="70"/>
    </row>
    <row r="24" spans="1:8" ht="41.45" customHeight="1" thickBot="1" x14ac:dyDescent="0.3">
      <c r="A24" s="5"/>
      <c r="B24" s="249" t="s">
        <v>17</v>
      </c>
      <c r="C24" s="250"/>
      <c r="D24" s="250"/>
      <c r="E24" s="251"/>
      <c r="F24" s="23">
        <f>SUM(F17:F23)</f>
        <v>10</v>
      </c>
      <c r="G24" s="57" t="s">
        <v>18</v>
      </c>
      <c r="H24" s="71">
        <f>SUM(H17:H23)</f>
        <v>0</v>
      </c>
    </row>
    <row r="25" spans="1:8" ht="19.899999999999999" customHeight="1" x14ac:dyDescent="0.25">
      <c r="A25" s="5"/>
      <c r="B25" s="24" t="s">
        <v>6</v>
      </c>
      <c r="C25" s="5"/>
      <c r="D25" s="5"/>
      <c r="E25" s="5"/>
      <c r="F25" s="25"/>
      <c r="G25" s="25"/>
      <c r="H25" s="53" t="str">
        <f>+'METODOLOGÍA DE EVALUACIÓN'!G11</f>
        <v>VERSIÓN: MAYO 2024</v>
      </c>
    </row>
    <row r="26" spans="1:8" ht="16.149999999999999" customHeight="1" x14ac:dyDescent="0.25">
      <c r="A26" s="5"/>
      <c r="B26" s="24"/>
      <c r="C26" s="5"/>
      <c r="D26" s="5"/>
      <c r="E26" s="5"/>
      <c r="F26" s="25"/>
      <c r="G26" s="25"/>
      <c r="H26" s="21"/>
    </row>
  </sheetData>
  <mergeCells count="26">
    <mergeCell ref="B8:H8"/>
    <mergeCell ref="B2:H2"/>
    <mergeCell ref="F18:F21"/>
    <mergeCell ref="G18:G21"/>
    <mergeCell ref="H18:H21"/>
    <mergeCell ref="B16:D16"/>
    <mergeCell ref="E18:E21"/>
    <mergeCell ref="B19:C19"/>
    <mergeCell ref="B20:C20"/>
    <mergeCell ref="B21:C21"/>
    <mergeCell ref="B17:D17"/>
    <mergeCell ref="B4:H4"/>
    <mergeCell ref="B5:H5"/>
    <mergeCell ref="B6:H6"/>
    <mergeCell ref="B7:H7"/>
    <mergeCell ref="B23:C23"/>
    <mergeCell ref="B24:E24"/>
    <mergeCell ref="B18:C18"/>
    <mergeCell ref="B22:C22"/>
    <mergeCell ref="B9:H9"/>
    <mergeCell ref="B10:H10"/>
    <mergeCell ref="B15:H15"/>
    <mergeCell ref="C14:H14"/>
    <mergeCell ref="C11:F11"/>
    <mergeCell ref="C12:F12"/>
    <mergeCell ref="C13:F13"/>
  </mergeCells>
  <pageMargins left="0.7" right="0.7" top="0.75" bottom="0.75" header="0.3" footer="0.3"/>
  <pageSetup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32"/>
  <sheetViews>
    <sheetView showGridLines="0" topLeftCell="A22" zoomScale="90" zoomScaleNormal="90" zoomScaleSheetLayoutView="88" workbookViewId="0">
      <selection activeCell="B8" sqref="B8:H8"/>
    </sheetView>
  </sheetViews>
  <sheetFormatPr baseColWidth="10" defaultRowHeight="15" x14ac:dyDescent="0.25"/>
  <cols>
    <col min="1" max="1" width="7.85546875" customWidth="1"/>
    <col min="2" max="2" width="16.5703125" customWidth="1"/>
    <col min="3" max="3" width="52.85546875" customWidth="1"/>
    <col min="4" max="4" width="13.7109375" customWidth="1"/>
    <col min="5" max="5" width="29.140625" customWidth="1"/>
    <col min="6" max="6" width="16" customWidth="1"/>
    <col min="7" max="7" width="30" customWidth="1"/>
    <col min="8" max="8" width="26.7109375" customWidth="1"/>
  </cols>
  <sheetData>
    <row r="1" spans="1:8" ht="16.5" thickBot="1" x14ac:dyDescent="0.3">
      <c r="A1" s="2"/>
      <c r="B1" s="3"/>
      <c r="C1" s="2"/>
      <c r="D1" s="2"/>
      <c r="E1" s="2"/>
      <c r="F1" s="2"/>
      <c r="G1" s="2"/>
      <c r="H1" s="9"/>
    </row>
    <row r="2" spans="1:8" ht="34.9" customHeight="1" x14ac:dyDescent="0.25">
      <c r="A2" s="2"/>
      <c r="B2" s="268" t="str">
        <f>+'G1. COND ADIC. TRDMC'!B2:H2</f>
        <v>EMPRESA DE LICORES DE CUNDINAMARCA</v>
      </c>
      <c r="C2" s="269"/>
      <c r="D2" s="269"/>
      <c r="E2" s="269"/>
      <c r="F2" s="269"/>
      <c r="G2" s="269"/>
      <c r="H2" s="270"/>
    </row>
    <row r="3" spans="1:8" ht="20.25" x14ac:dyDescent="0.25">
      <c r="A3" s="2"/>
      <c r="B3" s="10"/>
      <c r="C3" s="11"/>
      <c r="D3" s="11"/>
      <c r="E3" s="11"/>
      <c r="F3" s="11"/>
      <c r="G3" s="11"/>
      <c r="H3" s="12"/>
    </row>
    <row r="4" spans="1:8" ht="18" customHeight="1" x14ac:dyDescent="0.25">
      <c r="A4" s="2"/>
      <c r="B4" s="291" t="s">
        <v>169</v>
      </c>
      <c r="C4" s="292"/>
      <c r="D4" s="292"/>
      <c r="E4" s="292"/>
      <c r="F4" s="292"/>
      <c r="G4" s="292"/>
      <c r="H4" s="293"/>
    </row>
    <row r="5" spans="1:8" ht="27.6" customHeight="1" thickBot="1" x14ac:dyDescent="0.3">
      <c r="A5" s="2"/>
      <c r="B5" s="163" t="s">
        <v>19</v>
      </c>
      <c r="C5" s="164"/>
      <c r="D5" s="164"/>
      <c r="E5" s="164"/>
      <c r="F5" s="164"/>
      <c r="G5" s="164"/>
      <c r="H5" s="165"/>
    </row>
    <row r="6" spans="1:8" ht="36" customHeight="1" thickBot="1" x14ac:dyDescent="0.3">
      <c r="A6" s="2"/>
      <c r="B6" s="300" t="s">
        <v>154</v>
      </c>
      <c r="C6" s="301"/>
      <c r="D6" s="301"/>
      <c r="E6" s="301"/>
      <c r="F6" s="301"/>
      <c r="G6" s="301"/>
      <c r="H6" s="302"/>
    </row>
    <row r="7" spans="1:8" ht="33.6" customHeight="1" thickBot="1" x14ac:dyDescent="0.3">
      <c r="A7" s="2"/>
      <c r="B7" s="257" t="s">
        <v>7</v>
      </c>
      <c r="C7" s="258"/>
      <c r="D7" s="258"/>
      <c r="E7" s="258"/>
      <c r="F7" s="258"/>
      <c r="G7" s="258"/>
      <c r="H7" s="259"/>
    </row>
    <row r="8" spans="1:8" ht="94.7" customHeight="1" thickBot="1" x14ac:dyDescent="0.3">
      <c r="A8" s="5"/>
      <c r="B8" s="314" t="s">
        <v>101</v>
      </c>
      <c r="C8" s="315"/>
      <c r="D8" s="315"/>
      <c r="E8" s="315"/>
      <c r="F8" s="315"/>
      <c r="G8" s="316"/>
      <c r="H8" s="317"/>
    </row>
    <row r="9" spans="1:8" ht="36" customHeight="1" thickBot="1" x14ac:dyDescent="0.3">
      <c r="A9" s="13"/>
      <c r="B9" s="257" t="s">
        <v>8</v>
      </c>
      <c r="C9" s="258"/>
      <c r="D9" s="258"/>
      <c r="E9" s="258"/>
      <c r="F9" s="258"/>
      <c r="G9" s="258"/>
      <c r="H9" s="259"/>
    </row>
    <row r="10" spans="1:8" ht="34.15" customHeight="1" x14ac:dyDescent="0.25">
      <c r="A10" s="13"/>
      <c r="B10" s="38" t="s">
        <v>34</v>
      </c>
      <c r="C10" s="305" t="str">
        <f>+B2</f>
        <v>EMPRESA DE LICORES DE CUNDINAMARCA</v>
      </c>
      <c r="D10" s="262"/>
      <c r="E10" s="262"/>
      <c r="F10" s="262"/>
      <c r="G10" s="15" t="s">
        <v>9</v>
      </c>
      <c r="H10" s="61" t="str">
        <f>+'G1. COND ADIC. TRDMC'!H10</f>
        <v>899.999.084-8</v>
      </c>
    </row>
    <row r="11" spans="1:8" ht="34.15" customHeight="1" x14ac:dyDescent="0.25">
      <c r="A11" s="13"/>
      <c r="B11" s="33" t="s">
        <v>35</v>
      </c>
      <c r="C11" s="306" t="str">
        <f>+C10</f>
        <v>EMPRESA DE LICORES DE CUNDINAMARCA</v>
      </c>
      <c r="D11" s="307"/>
      <c r="E11" s="307"/>
      <c r="F11" s="307"/>
      <c r="G11" s="16" t="s">
        <v>9</v>
      </c>
      <c r="H11" s="62" t="str">
        <f>+H10</f>
        <v>899.999.084-8</v>
      </c>
    </row>
    <row r="12" spans="1:8" ht="38.450000000000003" customHeight="1" thickBot="1" x14ac:dyDescent="0.3">
      <c r="A12" s="13"/>
      <c r="B12" s="33" t="s">
        <v>36</v>
      </c>
      <c r="C12" s="306" t="str">
        <f>+C10</f>
        <v>EMPRESA DE LICORES DE CUNDINAMARCA</v>
      </c>
      <c r="D12" s="307"/>
      <c r="E12" s="307"/>
      <c r="F12" s="307"/>
      <c r="G12" s="17" t="s">
        <v>9</v>
      </c>
      <c r="H12" s="63" t="str">
        <f>+H10</f>
        <v>899.999.084-8</v>
      </c>
    </row>
    <row r="13" spans="1:8" ht="38.450000000000003" customHeight="1" thickBot="1" x14ac:dyDescent="0.3">
      <c r="A13" s="13"/>
      <c r="B13" s="46" t="s">
        <v>40</v>
      </c>
      <c r="C13" s="290" t="s">
        <v>163</v>
      </c>
      <c r="D13" s="260"/>
      <c r="E13" s="260"/>
      <c r="F13" s="260"/>
      <c r="G13" s="260"/>
      <c r="H13" s="261"/>
    </row>
    <row r="14" spans="1:8" ht="33" customHeight="1" thickBot="1" x14ac:dyDescent="0.3">
      <c r="A14" s="13"/>
      <c r="B14" s="257" t="s">
        <v>10</v>
      </c>
      <c r="C14" s="258"/>
      <c r="D14" s="258"/>
      <c r="E14" s="258"/>
      <c r="F14" s="258"/>
      <c r="G14" s="258"/>
      <c r="H14" s="259"/>
    </row>
    <row r="15" spans="1:8" ht="51.6" customHeight="1" thickBot="1" x14ac:dyDescent="0.3">
      <c r="A15" s="330" t="s">
        <v>97</v>
      </c>
      <c r="B15" s="280" t="s">
        <v>11</v>
      </c>
      <c r="C15" s="281"/>
      <c r="D15" s="282"/>
      <c r="E15" s="18" t="s">
        <v>12</v>
      </c>
      <c r="F15" s="19" t="s">
        <v>13</v>
      </c>
      <c r="G15" s="58" t="s">
        <v>14</v>
      </c>
      <c r="H15" s="20" t="s">
        <v>15</v>
      </c>
    </row>
    <row r="16" spans="1:8" ht="135.75" customHeight="1" x14ac:dyDescent="0.25">
      <c r="A16" s="331"/>
      <c r="B16" s="323" t="s">
        <v>170</v>
      </c>
      <c r="C16" s="324"/>
      <c r="D16" s="88" t="s">
        <v>20</v>
      </c>
      <c r="E16" s="283" t="s">
        <v>50</v>
      </c>
      <c r="F16" s="271">
        <f>+D20</f>
        <v>5</v>
      </c>
      <c r="G16" s="318"/>
      <c r="H16" s="311"/>
    </row>
    <row r="17" spans="1:8" ht="28.5" customHeight="1" x14ac:dyDescent="0.25">
      <c r="A17" s="331"/>
      <c r="B17" s="288" t="s">
        <v>51</v>
      </c>
      <c r="C17" s="289"/>
      <c r="D17" s="84">
        <v>0.5</v>
      </c>
      <c r="E17" s="284"/>
      <c r="F17" s="272"/>
      <c r="G17" s="303"/>
      <c r="H17" s="312"/>
    </row>
    <row r="18" spans="1:8" ht="28.5" customHeight="1" x14ac:dyDescent="0.25">
      <c r="A18" s="331"/>
      <c r="B18" s="321" t="s">
        <v>52</v>
      </c>
      <c r="C18" s="322"/>
      <c r="D18" s="84">
        <v>1.5</v>
      </c>
      <c r="E18" s="284"/>
      <c r="F18" s="272"/>
      <c r="G18" s="303"/>
      <c r="H18" s="312"/>
    </row>
    <row r="19" spans="1:8" ht="28.5" customHeight="1" x14ac:dyDescent="0.25">
      <c r="A19" s="331"/>
      <c r="B19" s="321" t="s">
        <v>53</v>
      </c>
      <c r="C19" s="322"/>
      <c r="D19" s="84">
        <v>3.5</v>
      </c>
      <c r="E19" s="284"/>
      <c r="F19" s="272"/>
      <c r="G19" s="303"/>
      <c r="H19" s="312"/>
    </row>
    <row r="20" spans="1:8" ht="28.5" customHeight="1" thickBot="1" x14ac:dyDescent="0.3">
      <c r="A20" s="331"/>
      <c r="B20" s="319" t="s">
        <v>54</v>
      </c>
      <c r="C20" s="320"/>
      <c r="D20" s="85">
        <v>5</v>
      </c>
      <c r="E20" s="285"/>
      <c r="F20" s="273"/>
      <c r="G20" s="304"/>
      <c r="H20" s="313"/>
    </row>
    <row r="21" spans="1:8" ht="142.5" customHeight="1" x14ac:dyDescent="0.25">
      <c r="A21" s="331"/>
      <c r="B21" s="252" t="s">
        <v>82</v>
      </c>
      <c r="C21" s="253"/>
      <c r="D21" s="83" t="s">
        <v>20</v>
      </c>
      <c r="E21" s="283" t="s">
        <v>71</v>
      </c>
      <c r="F21" s="271">
        <v>1.5</v>
      </c>
      <c r="G21" s="308"/>
      <c r="H21" s="311"/>
    </row>
    <row r="22" spans="1:8" ht="28.5" customHeight="1" x14ac:dyDescent="0.25">
      <c r="A22" s="331"/>
      <c r="B22" s="286" t="s">
        <v>98</v>
      </c>
      <c r="C22" s="287"/>
      <c r="D22" s="39" t="s">
        <v>85</v>
      </c>
      <c r="E22" s="284"/>
      <c r="F22" s="272"/>
      <c r="G22" s="309"/>
      <c r="H22" s="312"/>
    </row>
    <row r="23" spans="1:8" ht="28.5" customHeight="1" x14ac:dyDescent="0.25">
      <c r="A23" s="331"/>
      <c r="B23" s="288" t="s">
        <v>99</v>
      </c>
      <c r="C23" s="289"/>
      <c r="D23" s="86" t="s">
        <v>83</v>
      </c>
      <c r="E23" s="284"/>
      <c r="F23" s="272"/>
      <c r="G23" s="309"/>
      <c r="H23" s="312"/>
    </row>
    <row r="24" spans="1:8" ht="28.5" customHeight="1" thickBot="1" x14ac:dyDescent="0.3">
      <c r="A24" s="331"/>
      <c r="B24" s="288" t="s">
        <v>100</v>
      </c>
      <c r="C24" s="289"/>
      <c r="D24" s="87" t="s">
        <v>84</v>
      </c>
      <c r="E24" s="285"/>
      <c r="F24" s="273"/>
      <c r="G24" s="310"/>
      <c r="H24" s="313"/>
    </row>
    <row r="25" spans="1:8" ht="126.75" customHeight="1" x14ac:dyDescent="0.25">
      <c r="A25" s="331"/>
      <c r="B25" s="326" t="s">
        <v>86</v>
      </c>
      <c r="C25" s="327"/>
      <c r="D25" s="83" t="s">
        <v>20</v>
      </c>
      <c r="E25" s="284" t="s">
        <v>67</v>
      </c>
      <c r="F25" s="272">
        <f>+D28</f>
        <v>2.5</v>
      </c>
      <c r="G25" s="303"/>
      <c r="H25" s="312"/>
    </row>
    <row r="26" spans="1:8" ht="25.5" customHeight="1" x14ac:dyDescent="0.25">
      <c r="A26" s="331"/>
      <c r="B26" s="286" t="s">
        <v>45</v>
      </c>
      <c r="C26" s="287"/>
      <c r="D26" s="89">
        <v>1</v>
      </c>
      <c r="E26" s="284"/>
      <c r="F26" s="272"/>
      <c r="G26" s="303"/>
      <c r="H26" s="312"/>
    </row>
    <row r="27" spans="1:8" ht="25.5" customHeight="1" x14ac:dyDescent="0.25">
      <c r="A27" s="331"/>
      <c r="B27" s="288" t="s">
        <v>46</v>
      </c>
      <c r="C27" s="289"/>
      <c r="D27" s="84">
        <v>1.5</v>
      </c>
      <c r="E27" s="284"/>
      <c r="F27" s="272"/>
      <c r="G27" s="303"/>
      <c r="H27" s="312"/>
    </row>
    <row r="28" spans="1:8" ht="25.5" customHeight="1" thickBot="1" x14ac:dyDescent="0.3">
      <c r="A28" s="331"/>
      <c r="B28" s="328" t="s">
        <v>47</v>
      </c>
      <c r="C28" s="329"/>
      <c r="D28" s="85">
        <v>2.5</v>
      </c>
      <c r="E28" s="285"/>
      <c r="F28" s="273"/>
      <c r="G28" s="304"/>
      <c r="H28" s="313"/>
    </row>
    <row r="29" spans="1:8" ht="69" customHeight="1" thickBot="1" x14ac:dyDescent="0.3">
      <c r="A29" s="331"/>
      <c r="B29" s="247" t="s">
        <v>74</v>
      </c>
      <c r="C29" s="325"/>
      <c r="D29" s="248"/>
      <c r="E29" s="22" t="s">
        <v>79</v>
      </c>
      <c r="F29" s="23">
        <v>1</v>
      </c>
      <c r="G29" s="59"/>
      <c r="H29" s="70"/>
    </row>
    <row r="30" spans="1:8" ht="40.9" customHeight="1" thickBot="1" x14ac:dyDescent="0.3">
      <c r="A30" s="5"/>
      <c r="B30" s="249" t="s">
        <v>17</v>
      </c>
      <c r="C30" s="250"/>
      <c r="D30" s="250"/>
      <c r="E30" s="251"/>
      <c r="F30" s="23">
        <f>SUM(F16:F29)</f>
        <v>10</v>
      </c>
      <c r="G30" s="57" t="s">
        <v>18</v>
      </c>
      <c r="H30" s="71">
        <f>SUM(H16:H29)</f>
        <v>0</v>
      </c>
    </row>
    <row r="31" spans="1:8" ht="17.25" x14ac:dyDescent="0.25">
      <c r="A31" s="5"/>
      <c r="B31" s="24" t="s">
        <v>6</v>
      </c>
      <c r="C31" s="5"/>
      <c r="D31" s="5"/>
      <c r="E31" s="25"/>
      <c r="F31" s="25"/>
      <c r="G31" s="26"/>
      <c r="H31" s="76" t="str">
        <f>+'METODOLOGÍA DE EVALUACIÓN'!G11</f>
        <v>VERSIÓN: MAYO 2024</v>
      </c>
    </row>
    <row r="32" spans="1:8" ht="17.25" x14ac:dyDescent="0.25">
      <c r="A32" s="5"/>
      <c r="B32" s="24"/>
      <c r="C32" s="5"/>
      <c r="D32" s="5"/>
      <c r="E32" s="5"/>
      <c r="F32" s="25"/>
      <c r="G32" s="25"/>
      <c r="H32" s="21"/>
    </row>
  </sheetData>
  <mergeCells count="41">
    <mergeCell ref="F25:F28"/>
    <mergeCell ref="B26:C26"/>
    <mergeCell ref="B27:C27"/>
    <mergeCell ref="B28:C28"/>
    <mergeCell ref="A15:A29"/>
    <mergeCell ref="B22:C22"/>
    <mergeCell ref="B23:C23"/>
    <mergeCell ref="B24:C24"/>
    <mergeCell ref="E21:E24"/>
    <mergeCell ref="B15:D15"/>
    <mergeCell ref="B30:E30"/>
    <mergeCell ref="B20:C20"/>
    <mergeCell ref="E16:E20"/>
    <mergeCell ref="B17:C17"/>
    <mergeCell ref="B18:C18"/>
    <mergeCell ref="B19:C19"/>
    <mergeCell ref="B16:C16"/>
    <mergeCell ref="B29:D29"/>
    <mergeCell ref="B25:C25"/>
    <mergeCell ref="E25:E28"/>
    <mergeCell ref="H16:H20"/>
    <mergeCell ref="B8:H8"/>
    <mergeCell ref="B9:H9"/>
    <mergeCell ref="B14:H14"/>
    <mergeCell ref="G16:G20"/>
    <mergeCell ref="G25:G28"/>
    <mergeCell ref="C13:H13"/>
    <mergeCell ref="B7:H7"/>
    <mergeCell ref="B2:H2"/>
    <mergeCell ref="B4:H4"/>
    <mergeCell ref="B5:H5"/>
    <mergeCell ref="B6:H6"/>
    <mergeCell ref="C10:F10"/>
    <mergeCell ref="C11:F11"/>
    <mergeCell ref="C12:F12"/>
    <mergeCell ref="G21:G24"/>
    <mergeCell ref="H21:H24"/>
    <mergeCell ref="B21:C21"/>
    <mergeCell ref="F21:F24"/>
    <mergeCell ref="F16:F20"/>
    <mergeCell ref="H25:H28"/>
  </mergeCells>
  <pageMargins left="0.7" right="0.7" top="0.75" bottom="0.75" header="0.3" footer="0.3"/>
  <pageSetup scale="3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49"/>
  <sheetViews>
    <sheetView showGridLines="0" topLeftCell="A40" zoomScale="90" zoomScaleNormal="90" zoomScaleSheetLayoutView="83" workbookViewId="0">
      <selection activeCell="B29" sqref="B29:D29"/>
    </sheetView>
  </sheetViews>
  <sheetFormatPr baseColWidth="10" defaultRowHeight="15" x14ac:dyDescent="0.25"/>
  <cols>
    <col min="1" max="1" width="7.85546875" customWidth="1"/>
    <col min="2" max="2" width="16" customWidth="1"/>
    <col min="3" max="3" width="52.85546875" customWidth="1"/>
    <col min="4" max="4" width="15" customWidth="1"/>
    <col min="5" max="5" width="33.28515625" customWidth="1"/>
    <col min="6" max="6" width="18.42578125" customWidth="1"/>
    <col min="7" max="7" width="29.5703125" customWidth="1"/>
    <col min="8" max="8" width="26.7109375" customWidth="1"/>
  </cols>
  <sheetData>
    <row r="1" spans="1:8" ht="15.75" thickBot="1" x14ac:dyDescent="0.3"/>
    <row r="2" spans="1:8" ht="42" customHeight="1" x14ac:dyDescent="0.25">
      <c r="A2" s="2"/>
      <c r="B2" s="268" t="str">
        <f>+'METODOLOGÍA DE EVALUACIÓN'!B2:G2</f>
        <v>EMPRESA DE LICORES DE CUNDINAMARCA</v>
      </c>
      <c r="C2" s="269"/>
      <c r="D2" s="269"/>
      <c r="E2" s="269"/>
      <c r="F2" s="269"/>
      <c r="G2" s="269"/>
      <c r="H2" s="270"/>
    </row>
    <row r="3" spans="1:8" ht="15" customHeight="1" x14ac:dyDescent="0.25">
      <c r="A3" s="2"/>
      <c r="B3" s="10"/>
      <c r="C3" s="11"/>
      <c r="D3" s="11"/>
      <c r="E3" s="11"/>
      <c r="F3" s="11"/>
      <c r="G3" s="11"/>
      <c r="H3" s="12"/>
    </row>
    <row r="4" spans="1:8" ht="23.45" customHeight="1" x14ac:dyDescent="0.25">
      <c r="A4" s="2"/>
      <c r="B4" s="291" t="s">
        <v>169</v>
      </c>
      <c r="C4" s="292"/>
      <c r="D4" s="292"/>
      <c r="E4" s="292"/>
      <c r="F4" s="292"/>
      <c r="G4" s="292"/>
      <c r="H4" s="293"/>
    </row>
    <row r="5" spans="1:8" ht="29.45" customHeight="1" thickBot="1" x14ac:dyDescent="0.3">
      <c r="A5" s="2"/>
      <c r="B5" s="163" t="s">
        <v>19</v>
      </c>
      <c r="C5" s="164"/>
      <c r="D5" s="164"/>
      <c r="E5" s="164"/>
      <c r="F5" s="164"/>
      <c r="G5" s="164"/>
      <c r="H5" s="165"/>
    </row>
    <row r="6" spans="1:8" ht="36.6" customHeight="1" thickBot="1" x14ac:dyDescent="0.3">
      <c r="A6" s="2"/>
      <c r="B6" s="350" t="s">
        <v>155</v>
      </c>
      <c r="C6" s="351"/>
      <c r="D6" s="351"/>
      <c r="E6" s="351"/>
      <c r="F6" s="351"/>
      <c r="G6" s="351"/>
      <c r="H6" s="352"/>
    </row>
    <row r="7" spans="1:8" ht="33" customHeight="1" thickBot="1" x14ac:dyDescent="0.3">
      <c r="A7" s="2"/>
      <c r="B7" s="257" t="s">
        <v>7</v>
      </c>
      <c r="C7" s="258"/>
      <c r="D7" s="258"/>
      <c r="E7" s="258"/>
      <c r="F7" s="258"/>
      <c r="G7" s="258"/>
      <c r="H7" s="259"/>
    </row>
    <row r="8" spans="1:8" ht="125.45" customHeight="1" thickBot="1" x14ac:dyDescent="0.3">
      <c r="A8" s="5"/>
      <c r="B8" s="314" t="s">
        <v>102</v>
      </c>
      <c r="C8" s="315"/>
      <c r="D8" s="315"/>
      <c r="E8" s="315"/>
      <c r="F8" s="315"/>
      <c r="G8" s="316"/>
      <c r="H8" s="317"/>
    </row>
    <row r="9" spans="1:8" ht="33" customHeight="1" thickBot="1" x14ac:dyDescent="0.3">
      <c r="A9" s="13"/>
      <c r="B9" s="257" t="s">
        <v>8</v>
      </c>
      <c r="C9" s="258"/>
      <c r="D9" s="258"/>
      <c r="E9" s="258"/>
      <c r="F9" s="258"/>
      <c r="G9" s="258"/>
      <c r="H9" s="259"/>
    </row>
    <row r="10" spans="1:8" ht="33" customHeight="1" x14ac:dyDescent="0.25">
      <c r="A10" s="13"/>
      <c r="B10" s="35" t="s">
        <v>29</v>
      </c>
      <c r="C10" s="356" t="str">
        <f>+B2</f>
        <v>EMPRESA DE LICORES DE CUNDINAMARCA</v>
      </c>
      <c r="D10" s="357"/>
      <c r="E10" s="357"/>
      <c r="F10" s="358"/>
      <c r="G10" s="50" t="s">
        <v>9</v>
      </c>
      <c r="H10" s="65" t="str">
        <f>+'G1. COND ADIC. TRDMC'!H10</f>
        <v>899.999.084-8</v>
      </c>
    </row>
    <row r="11" spans="1:8" ht="33" customHeight="1" x14ac:dyDescent="0.25">
      <c r="A11" s="13"/>
      <c r="B11" s="34" t="s">
        <v>30</v>
      </c>
      <c r="C11" s="359" t="str">
        <f>+C10</f>
        <v>EMPRESA DE LICORES DE CUNDINAMARCA</v>
      </c>
      <c r="D11" s="360"/>
      <c r="E11" s="360"/>
      <c r="F11" s="361"/>
      <c r="G11" s="51" t="s">
        <v>9</v>
      </c>
      <c r="H11" s="66" t="str">
        <f>+H10</f>
        <v>899.999.084-8</v>
      </c>
    </row>
    <row r="12" spans="1:8" ht="35.450000000000003" customHeight="1" thickBot="1" x14ac:dyDescent="0.3">
      <c r="A12" s="13"/>
      <c r="B12" s="48" t="s">
        <v>31</v>
      </c>
      <c r="C12" s="362" t="s">
        <v>32</v>
      </c>
      <c r="D12" s="363"/>
      <c r="E12" s="363"/>
      <c r="F12" s="364"/>
      <c r="G12" s="52"/>
      <c r="H12" s="64"/>
    </row>
    <row r="13" spans="1:8" ht="35.450000000000003" customHeight="1" thickBot="1" x14ac:dyDescent="0.3">
      <c r="A13" s="13"/>
      <c r="B13" s="47" t="s">
        <v>40</v>
      </c>
      <c r="C13" s="353" t="s">
        <v>163</v>
      </c>
      <c r="D13" s="354"/>
      <c r="E13" s="354"/>
      <c r="F13" s="354"/>
      <c r="G13" s="354"/>
      <c r="H13" s="355"/>
    </row>
    <row r="14" spans="1:8" ht="38.450000000000003" customHeight="1" thickBot="1" x14ac:dyDescent="0.3">
      <c r="A14" s="13"/>
      <c r="B14" s="257" t="s">
        <v>10</v>
      </c>
      <c r="C14" s="258"/>
      <c r="D14" s="258"/>
      <c r="E14" s="258"/>
      <c r="F14" s="258"/>
      <c r="G14" s="258"/>
      <c r="H14" s="259"/>
    </row>
    <row r="15" spans="1:8" ht="51.6" customHeight="1" thickBot="1" x14ac:dyDescent="0.3">
      <c r="A15" s="330">
        <v>45383</v>
      </c>
      <c r="B15" s="280" t="s">
        <v>11</v>
      </c>
      <c r="C15" s="281"/>
      <c r="D15" s="281"/>
      <c r="E15" s="18" t="s">
        <v>12</v>
      </c>
      <c r="F15" s="19" t="s">
        <v>13</v>
      </c>
      <c r="G15" s="58" t="s">
        <v>14</v>
      </c>
      <c r="H15" s="20" t="s">
        <v>15</v>
      </c>
    </row>
    <row r="16" spans="1:8" ht="136.5" customHeight="1" x14ac:dyDescent="0.25">
      <c r="A16" s="331"/>
      <c r="B16" s="323" t="s">
        <v>171</v>
      </c>
      <c r="C16" s="324"/>
      <c r="D16" s="91" t="s">
        <v>20</v>
      </c>
      <c r="E16" s="283" t="s">
        <v>44</v>
      </c>
      <c r="F16" s="271">
        <f>+D19</f>
        <v>2</v>
      </c>
      <c r="G16" s="318"/>
      <c r="H16" s="311"/>
    </row>
    <row r="17" spans="1:8" ht="28.5" customHeight="1" x14ac:dyDescent="0.25">
      <c r="A17" s="331"/>
      <c r="B17" s="288" t="s">
        <v>103</v>
      </c>
      <c r="C17" s="289"/>
      <c r="D17" s="92">
        <v>1</v>
      </c>
      <c r="E17" s="284"/>
      <c r="F17" s="272"/>
      <c r="G17" s="303"/>
      <c r="H17" s="312"/>
    </row>
    <row r="18" spans="1:8" ht="28.5" customHeight="1" x14ac:dyDescent="0.25">
      <c r="A18" s="331"/>
      <c r="B18" s="321" t="s">
        <v>104</v>
      </c>
      <c r="C18" s="322"/>
      <c r="D18" s="92">
        <v>1.5</v>
      </c>
      <c r="E18" s="284"/>
      <c r="F18" s="272"/>
      <c r="G18" s="303"/>
      <c r="H18" s="312"/>
    </row>
    <row r="19" spans="1:8" ht="28.5" customHeight="1" thickBot="1" x14ac:dyDescent="0.3">
      <c r="A19" s="331"/>
      <c r="B19" s="321" t="s">
        <v>105</v>
      </c>
      <c r="C19" s="322"/>
      <c r="D19" s="93">
        <v>2</v>
      </c>
      <c r="E19" s="284"/>
      <c r="F19" s="273"/>
      <c r="G19" s="304"/>
      <c r="H19" s="312"/>
    </row>
    <row r="20" spans="1:8" ht="127.5" customHeight="1" x14ac:dyDescent="0.25">
      <c r="A20" s="331"/>
      <c r="B20" s="339" t="s">
        <v>172</v>
      </c>
      <c r="C20" s="340"/>
      <c r="D20" s="340"/>
      <c r="E20" s="106" t="s">
        <v>87</v>
      </c>
      <c r="F20" s="110"/>
      <c r="G20" s="90"/>
      <c r="H20" s="72"/>
    </row>
    <row r="21" spans="1:8" ht="33" customHeight="1" x14ac:dyDescent="0.25">
      <c r="A21" s="331"/>
      <c r="B21" s="335" t="s">
        <v>106</v>
      </c>
      <c r="C21" s="336"/>
      <c r="D21" s="107" t="s">
        <v>20</v>
      </c>
      <c r="E21" s="336" t="s">
        <v>112</v>
      </c>
      <c r="F21" s="337">
        <f>+D24</f>
        <v>1.5</v>
      </c>
      <c r="G21" s="80"/>
      <c r="H21" s="79"/>
    </row>
    <row r="22" spans="1:8" ht="30" customHeight="1" x14ac:dyDescent="0.25">
      <c r="A22" s="331"/>
      <c r="B22" s="341" t="s">
        <v>107</v>
      </c>
      <c r="C22" s="342"/>
      <c r="D22" s="107">
        <v>0.5</v>
      </c>
      <c r="E22" s="336"/>
      <c r="F22" s="337"/>
      <c r="G22" s="80"/>
      <c r="H22" s="79"/>
    </row>
    <row r="23" spans="1:8" ht="30" customHeight="1" x14ac:dyDescent="0.25">
      <c r="A23" s="331"/>
      <c r="B23" s="366" t="s">
        <v>108</v>
      </c>
      <c r="C23" s="367"/>
      <c r="D23" s="108">
        <v>1</v>
      </c>
      <c r="E23" s="336"/>
      <c r="F23" s="337"/>
      <c r="G23" s="80"/>
      <c r="H23" s="79"/>
    </row>
    <row r="24" spans="1:8" ht="30" customHeight="1" x14ac:dyDescent="0.25">
      <c r="A24" s="331"/>
      <c r="B24" s="366" t="s">
        <v>109</v>
      </c>
      <c r="C24" s="367"/>
      <c r="D24" s="108">
        <v>1.5</v>
      </c>
      <c r="E24" s="336"/>
      <c r="F24" s="337"/>
      <c r="G24" s="80"/>
      <c r="H24" s="79"/>
    </row>
    <row r="25" spans="1:8" ht="32.25" customHeight="1" x14ac:dyDescent="0.25">
      <c r="A25" s="331"/>
      <c r="B25" s="335" t="s">
        <v>176</v>
      </c>
      <c r="C25" s="336"/>
      <c r="D25" s="107" t="s">
        <v>20</v>
      </c>
      <c r="E25" s="336" t="s">
        <v>173</v>
      </c>
      <c r="F25" s="337">
        <f>+D28</f>
        <v>1.5</v>
      </c>
      <c r="G25" s="80"/>
      <c r="H25" s="79"/>
    </row>
    <row r="26" spans="1:8" ht="26.25" customHeight="1" x14ac:dyDescent="0.25">
      <c r="A26" s="331"/>
      <c r="B26" s="341" t="s">
        <v>110</v>
      </c>
      <c r="C26" s="342"/>
      <c r="D26" s="107">
        <v>0.5</v>
      </c>
      <c r="E26" s="336"/>
      <c r="F26" s="337"/>
      <c r="G26" s="80"/>
      <c r="H26" s="79"/>
    </row>
    <row r="27" spans="1:8" ht="26.25" customHeight="1" x14ac:dyDescent="0.25">
      <c r="A27" s="331"/>
      <c r="B27" s="366" t="s">
        <v>111</v>
      </c>
      <c r="C27" s="367"/>
      <c r="D27" s="108">
        <v>1</v>
      </c>
      <c r="E27" s="336"/>
      <c r="F27" s="337"/>
      <c r="G27" s="80"/>
      <c r="H27" s="79"/>
    </row>
    <row r="28" spans="1:8" ht="26.25" customHeight="1" thickBot="1" x14ac:dyDescent="0.3">
      <c r="A28" s="331"/>
      <c r="B28" s="343" t="s">
        <v>60</v>
      </c>
      <c r="C28" s="344"/>
      <c r="D28" s="109">
        <v>1.5</v>
      </c>
      <c r="E28" s="365"/>
      <c r="F28" s="338"/>
      <c r="G28" s="80"/>
      <c r="H28" s="79"/>
    </row>
    <row r="29" spans="1:8" ht="144" customHeight="1" thickBot="1" x14ac:dyDescent="0.3">
      <c r="A29" s="331"/>
      <c r="B29" s="371" t="s">
        <v>174</v>
      </c>
      <c r="C29" s="372"/>
      <c r="D29" s="373"/>
      <c r="E29" s="106" t="s">
        <v>87</v>
      </c>
      <c r="F29" s="104" t="s">
        <v>97</v>
      </c>
      <c r="G29" s="274"/>
      <c r="H29" s="311"/>
    </row>
    <row r="30" spans="1:8" ht="27.6" customHeight="1" x14ac:dyDescent="0.25">
      <c r="A30" s="331"/>
      <c r="B30" s="335" t="s">
        <v>106</v>
      </c>
      <c r="C30" s="336"/>
      <c r="D30" s="40" t="s">
        <v>20</v>
      </c>
      <c r="E30" s="336" t="s">
        <v>117</v>
      </c>
      <c r="F30" s="368">
        <f>+D33</f>
        <v>1</v>
      </c>
      <c r="G30" s="275"/>
      <c r="H30" s="312"/>
    </row>
    <row r="31" spans="1:8" ht="27.6" customHeight="1" x14ac:dyDescent="0.25">
      <c r="A31" s="331"/>
      <c r="B31" s="341" t="s">
        <v>114</v>
      </c>
      <c r="C31" s="342"/>
      <c r="D31" s="40">
        <v>0.25</v>
      </c>
      <c r="E31" s="336"/>
      <c r="F31" s="369"/>
      <c r="G31" s="275"/>
      <c r="H31" s="312"/>
    </row>
    <row r="32" spans="1:8" ht="27.6" customHeight="1" x14ac:dyDescent="0.25">
      <c r="A32" s="331"/>
      <c r="B32" s="366" t="s">
        <v>115</v>
      </c>
      <c r="C32" s="367"/>
      <c r="D32" s="84">
        <v>0.5</v>
      </c>
      <c r="E32" s="336"/>
      <c r="F32" s="369"/>
      <c r="G32" s="275"/>
      <c r="H32" s="312"/>
    </row>
    <row r="33" spans="1:8" ht="27.6" customHeight="1" x14ac:dyDescent="0.25">
      <c r="A33" s="331"/>
      <c r="B33" s="366" t="s">
        <v>116</v>
      </c>
      <c r="C33" s="367"/>
      <c r="D33" s="84">
        <v>1</v>
      </c>
      <c r="E33" s="336"/>
      <c r="F33" s="369"/>
      <c r="G33" s="275"/>
      <c r="H33" s="312"/>
    </row>
    <row r="34" spans="1:8" ht="37.15" customHeight="1" x14ac:dyDescent="0.25">
      <c r="A34" s="331"/>
      <c r="B34" s="335" t="s">
        <v>176</v>
      </c>
      <c r="C34" s="336"/>
      <c r="D34" s="40" t="s">
        <v>20</v>
      </c>
      <c r="E34" s="336" t="s">
        <v>175</v>
      </c>
      <c r="F34" s="369">
        <f>+D37</f>
        <v>1</v>
      </c>
      <c r="G34" s="275"/>
      <c r="H34" s="312"/>
    </row>
    <row r="35" spans="1:8" ht="24" customHeight="1" x14ac:dyDescent="0.25">
      <c r="A35" s="331"/>
      <c r="B35" s="341" t="s">
        <v>114</v>
      </c>
      <c r="C35" s="342"/>
      <c r="D35" s="40">
        <v>0.25</v>
      </c>
      <c r="E35" s="336"/>
      <c r="F35" s="369"/>
      <c r="G35" s="275"/>
      <c r="H35" s="312"/>
    </row>
    <row r="36" spans="1:8" ht="24" customHeight="1" x14ac:dyDescent="0.25">
      <c r="A36" s="331"/>
      <c r="B36" s="366" t="s">
        <v>118</v>
      </c>
      <c r="C36" s="367"/>
      <c r="D36" s="84">
        <v>0.5</v>
      </c>
      <c r="E36" s="336"/>
      <c r="F36" s="369"/>
      <c r="G36" s="275"/>
      <c r="H36" s="312"/>
    </row>
    <row r="37" spans="1:8" ht="24" customHeight="1" thickBot="1" x14ac:dyDescent="0.3">
      <c r="A37" s="331"/>
      <c r="B37" s="343" t="s">
        <v>113</v>
      </c>
      <c r="C37" s="344"/>
      <c r="D37" s="84">
        <v>1</v>
      </c>
      <c r="E37" s="365"/>
      <c r="F37" s="370"/>
      <c r="G37" s="276"/>
      <c r="H37" s="313"/>
    </row>
    <row r="38" spans="1:8" ht="145.5" customHeight="1" x14ac:dyDescent="0.25">
      <c r="A38" s="331"/>
      <c r="B38" s="252" t="s">
        <v>82</v>
      </c>
      <c r="C38" s="253"/>
      <c r="D38" s="83" t="s">
        <v>20</v>
      </c>
      <c r="E38" s="284" t="s">
        <v>71</v>
      </c>
      <c r="F38" s="271">
        <f>+D41</f>
        <v>1</v>
      </c>
      <c r="G38" s="274"/>
      <c r="H38" s="311"/>
    </row>
    <row r="39" spans="1:8" ht="27.95" customHeight="1" x14ac:dyDescent="0.25">
      <c r="A39" s="331"/>
      <c r="B39" s="286" t="s">
        <v>98</v>
      </c>
      <c r="C39" s="287"/>
      <c r="D39" s="84">
        <v>0.25</v>
      </c>
      <c r="E39" s="284"/>
      <c r="F39" s="272"/>
      <c r="G39" s="275"/>
      <c r="H39" s="312"/>
    </row>
    <row r="40" spans="1:8" ht="27.95" customHeight="1" x14ac:dyDescent="0.25">
      <c r="A40" s="331"/>
      <c r="B40" s="288" t="s">
        <v>99</v>
      </c>
      <c r="C40" s="289"/>
      <c r="D40" s="84">
        <v>0.5</v>
      </c>
      <c r="E40" s="284"/>
      <c r="F40" s="272"/>
      <c r="G40" s="275"/>
      <c r="H40" s="312"/>
    </row>
    <row r="41" spans="1:8" ht="27.95" customHeight="1" thickBot="1" x14ac:dyDescent="0.3">
      <c r="A41" s="331"/>
      <c r="B41" s="288" t="s">
        <v>100</v>
      </c>
      <c r="C41" s="289"/>
      <c r="D41" s="85">
        <v>1</v>
      </c>
      <c r="E41" s="285"/>
      <c r="F41" s="273"/>
      <c r="G41" s="276"/>
      <c r="H41" s="313"/>
    </row>
    <row r="42" spans="1:8" ht="125.25" customHeight="1" x14ac:dyDescent="0.25">
      <c r="A42" s="331"/>
      <c r="B42" s="252" t="s">
        <v>86</v>
      </c>
      <c r="C42" s="253"/>
      <c r="D42" s="94" t="s">
        <v>20</v>
      </c>
      <c r="E42" s="283" t="s">
        <v>67</v>
      </c>
      <c r="F42" s="271">
        <f>+D45</f>
        <v>1</v>
      </c>
      <c r="G42" s="332"/>
      <c r="H42" s="311"/>
    </row>
    <row r="43" spans="1:8" ht="24.75" customHeight="1" x14ac:dyDescent="0.25">
      <c r="A43" s="331"/>
      <c r="B43" s="286" t="s">
        <v>45</v>
      </c>
      <c r="C43" s="347"/>
      <c r="D43" s="40">
        <v>0.25</v>
      </c>
      <c r="E43" s="284"/>
      <c r="F43" s="272"/>
      <c r="G43" s="333"/>
      <c r="H43" s="312"/>
    </row>
    <row r="44" spans="1:8" ht="24.75" customHeight="1" x14ac:dyDescent="0.25">
      <c r="A44" s="331"/>
      <c r="B44" s="288" t="s">
        <v>46</v>
      </c>
      <c r="C44" s="348"/>
      <c r="D44" s="84">
        <v>0.5</v>
      </c>
      <c r="E44" s="284"/>
      <c r="F44" s="272"/>
      <c r="G44" s="333"/>
      <c r="H44" s="312"/>
    </row>
    <row r="45" spans="1:8" ht="24.75" customHeight="1" thickBot="1" x14ac:dyDescent="0.3">
      <c r="A45" s="331"/>
      <c r="B45" s="328" t="s">
        <v>47</v>
      </c>
      <c r="C45" s="349"/>
      <c r="D45" s="37">
        <v>1</v>
      </c>
      <c r="E45" s="285"/>
      <c r="F45" s="273"/>
      <c r="G45" s="334"/>
      <c r="H45" s="313"/>
    </row>
    <row r="46" spans="1:8" ht="69.599999999999994" customHeight="1" thickBot="1" x14ac:dyDescent="0.3">
      <c r="A46" s="331"/>
      <c r="B46" s="345" t="s">
        <v>74</v>
      </c>
      <c r="C46" s="346"/>
      <c r="D46" s="49">
        <v>1</v>
      </c>
      <c r="E46" s="22" t="s">
        <v>79</v>
      </c>
      <c r="F46" s="31">
        <f>+D46</f>
        <v>1</v>
      </c>
      <c r="G46" s="32"/>
      <c r="H46" s="60"/>
    </row>
    <row r="47" spans="1:8" ht="45.6" customHeight="1" thickBot="1" x14ac:dyDescent="0.3">
      <c r="A47" s="331"/>
      <c r="B47" s="249" t="s">
        <v>17</v>
      </c>
      <c r="C47" s="250"/>
      <c r="D47" s="250"/>
      <c r="E47" s="251"/>
      <c r="F47" s="23">
        <f>SUM(F16:F46)</f>
        <v>10</v>
      </c>
      <c r="G47" s="57" t="s">
        <v>18</v>
      </c>
      <c r="H47" s="30">
        <f>SUM(H16:H46)</f>
        <v>0</v>
      </c>
    </row>
    <row r="48" spans="1:8" ht="19.149999999999999" customHeight="1" x14ac:dyDescent="0.25">
      <c r="A48" s="5"/>
      <c r="B48" s="24" t="s">
        <v>6</v>
      </c>
      <c r="C48" s="5"/>
      <c r="D48" s="5"/>
      <c r="E48" s="5"/>
      <c r="F48" s="25"/>
      <c r="G48" s="25"/>
      <c r="H48" s="76" t="str">
        <f>+'METODOLOGÍA DE EVALUACIÓN'!G11</f>
        <v>VERSIÓN: MAYO 2024</v>
      </c>
    </row>
    <row r="49" spans="2:2" x14ac:dyDescent="0.25">
      <c r="B49" s="24"/>
    </row>
  </sheetData>
  <mergeCells count="68">
    <mergeCell ref="E30:E33"/>
    <mergeCell ref="E34:E37"/>
    <mergeCell ref="F30:F33"/>
    <mergeCell ref="F34:F37"/>
    <mergeCell ref="B29:D29"/>
    <mergeCell ref="B34:C34"/>
    <mergeCell ref="B30:C30"/>
    <mergeCell ref="B31:C31"/>
    <mergeCell ref="B32:C32"/>
    <mergeCell ref="B33:C33"/>
    <mergeCell ref="A15:A47"/>
    <mergeCell ref="H38:H41"/>
    <mergeCell ref="G29:G37"/>
    <mergeCell ref="H29:H37"/>
    <mergeCell ref="B41:C41"/>
    <mergeCell ref="E38:E41"/>
    <mergeCell ref="F38:F41"/>
    <mergeCell ref="G38:G41"/>
    <mergeCell ref="B36:C36"/>
    <mergeCell ref="B37:C37"/>
    <mergeCell ref="B38:C38"/>
    <mergeCell ref="B39:C39"/>
    <mergeCell ref="B40:C40"/>
    <mergeCell ref="F21:F24"/>
    <mergeCell ref="B26:C26"/>
    <mergeCell ref="B27:C27"/>
    <mergeCell ref="E21:E24"/>
    <mergeCell ref="E25:E28"/>
    <mergeCell ref="B22:C22"/>
    <mergeCell ref="B23:C23"/>
    <mergeCell ref="B24:C24"/>
    <mergeCell ref="B25:C25"/>
    <mergeCell ref="B15:D15"/>
    <mergeCell ref="B14:H14"/>
    <mergeCell ref="C13:H13"/>
    <mergeCell ref="B8:H8"/>
    <mergeCell ref="B9:H9"/>
    <mergeCell ref="C10:F10"/>
    <mergeCell ref="C11:F11"/>
    <mergeCell ref="C12:F12"/>
    <mergeCell ref="B2:H2"/>
    <mergeCell ref="B4:H4"/>
    <mergeCell ref="B5:H5"/>
    <mergeCell ref="B6:H6"/>
    <mergeCell ref="B7:H7"/>
    <mergeCell ref="B46:C46"/>
    <mergeCell ref="B47:E47"/>
    <mergeCell ref="B42:C42"/>
    <mergeCell ref="E42:E45"/>
    <mergeCell ref="B43:C43"/>
    <mergeCell ref="B44:C44"/>
    <mergeCell ref="B45:C45"/>
    <mergeCell ref="H42:H45"/>
    <mergeCell ref="F42:F45"/>
    <mergeCell ref="G42:G45"/>
    <mergeCell ref="F16:F19"/>
    <mergeCell ref="B16:C16"/>
    <mergeCell ref="E16:E19"/>
    <mergeCell ref="G16:G19"/>
    <mergeCell ref="B18:C18"/>
    <mergeCell ref="B19:C19"/>
    <mergeCell ref="H16:H19"/>
    <mergeCell ref="B17:C17"/>
    <mergeCell ref="B21:C21"/>
    <mergeCell ref="F25:F28"/>
    <mergeCell ref="B20:D20"/>
    <mergeCell ref="B35:C35"/>
    <mergeCell ref="B28:C28"/>
  </mergeCells>
  <pageMargins left="0.7" right="0.7" top="0.75" bottom="0.75" header="0.3" footer="0.3"/>
  <pageSetup scale="3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37"/>
  <sheetViews>
    <sheetView showGridLines="0" topLeftCell="A21" zoomScale="96" zoomScaleNormal="96" zoomScaleSheetLayoutView="85" workbookViewId="0">
      <selection activeCell="B26" sqref="B26:C26"/>
    </sheetView>
  </sheetViews>
  <sheetFormatPr baseColWidth="10" defaultRowHeight="15" x14ac:dyDescent="0.25"/>
  <cols>
    <col min="1" max="1" width="8.28515625" customWidth="1"/>
    <col min="2" max="2" width="18" customWidth="1"/>
    <col min="3" max="3" width="52.5703125" customWidth="1"/>
    <col min="4" max="4" width="15.7109375" customWidth="1"/>
    <col min="5" max="5" width="31.28515625" customWidth="1"/>
    <col min="6" max="6" width="18.42578125" customWidth="1"/>
    <col min="7" max="7" width="30.7109375" customWidth="1"/>
    <col min="8" max="8" width="26.7109375" customWidth="1"/>
    <col min="9" max="9" width="19.7109375" customWidth="1"/>
  </cols>
  <sheetData>
    <row r="1" spans="1:9" ht="18" customHeight="1" thickBot="1" x14ac:dyDescent="0.3">
      <c r="A1" s="2"/>
      <c r="B1" s="3"/>
      <c r="C1" s="2"/>
      <c r="D1" s="2"/>
      <c r="E1" s="2"/>
      <c r="F1" s="2"/>
      <c r="G1" s="2"/>
      <c r="H1" s="2"/>
      <c r="I1" s="2"/>
    </row>
    <row r="2" spans="1:9" ht="24" customHeight="1" x14ac:dyDescent="0.25">
      <c r="A2" s="2"/>
      <c r="B2" s="268" t="str">
        <f>+'METODOLOGÍA DE EVALUACIÓN'!B2:G2</f>
        <v>EMPRESA DE LICORES DE CUNDINAMARCA</v>
      </c>
      <c r="C2" s="269"/>
      <c r="D2" s="269"/>
      <c r="E2" s="269"/>
      <c r="F2" s="269"/>
      <c r="G2" s="269"/>
      <c r="H2" s="270"/>
      <c r="I2" s="2"/>
    </row>
    <row r="3" spans="1:9" ht="19.5" customHeight="1" x14ac:dyDescent="0.25">
      <c r="A3" s="2"/>
      <c r="B3" s="41"/>
      <c r="C3" s="42"/>
      <c r="D3" s="42"/>
      <c r="E3" s="42"/>
      <c r="F3" s="42"/>
      <c r="G3" s="42"/>
      <c r="H3" s="43"/>
      <c r="I3" s="2"/>
    </row>
    <row r="4" spans="1:9" ht="23.25" customHeight="1" x14ac:dyDescent="0.25">
      <c r="A4" s="2"/>
      <c r="B4" s="291" t="s">
        <v>169</v>
      </c>
      <c r="C4" s="292"/>
      <c r="D4" s="292"/>
      <c r="E4" s="292"/>
      <c r="F4" s="292"/>
      <c r="G4" s="292"/>
      <c r="H4" s="293"/>
      <c r="I4" s="2"/>
    </row>
    <row r="5" spans="1:9" ht="36" customHeight="1" thickBot="1" x14ac:dyDescent="0.3">
      <c r="A5" s="2"/>
      <c r="B5" s="163" t="s">
        <v>19</v>
      </c>
      <c r="C5" s="164"/>
      <c r="D5" s="164"/>
      <c r="E5" s="164"/>
      <c r="F5" s="164"/>
      <c r="G5" s="164"/>
      <c r="H5" s="165"/>
      <c r="I5" s="5"/>
    </row>
    <row r="6" spans="1:9" ht="32.450000000000003" customHeight="1" thickBot="1" x14ac:dyDescent="0.3">
      <c r="A6" s="2"/>
      <c r="B6" s="300" t="s">
        <v>158</v>
      </c>
      <c r="C6" s="301"/>
      <c r="D6" s="301"/>
      <c r="E6" s="301"/>
      <c r="F6" s="301"/>
      <c r="G6" s="301"/>
      <c r="H6" s="302"/>
      <c r="I6" s="14"/>
    </row>
    <row r="7" spans="1:9" ht="36.6" customHeight="1" thickBot="1" x14ac:dyDescent="0.3">
      <c r="A7" s="2"/>
      <c r="B7" s="257" t="s">
        <v>7</v>
      </c>
      <c r="C7" s="258"/>
      <c r="D7" s="258"/>
      <c r="E7" s="258"/>
      <c r="F7" s="258"/>
      <c r="G7" s="258"/>
      <c r="H7" s="259"/>
      <c r="I7" s="14"/>
    </row>
    <row r="8" spans="1:9" ht="73.900000000000006" customHeight="1" thickBot="1" x14ac:dyDescent="0.3">
      <c r="A8" s="5"/>
      <c r="B8" s="314" t="s">
        <v>135</v>
      </c>
      <c r="C8" s="315"/>
      <c r="D8" s="315"/>
      <c r="E8" s="315"/>
      <c r="F8" s="315"/>
      <c r="G8" s="316"/>
      <c r="H8" s="317"/>
      <c r="I8" s="14"/>
    </row>
    <row r="9" spans="1:9" ht="33" customHeight="1" thickBot="1" x14ac:dyDescent="0.3">
      <c r="A9" s="13"/>
      <c r="B9" s="257" t="s">
        <v>8</v>
      </c>
      <c r="C9" s="258"/>
      <c r="D9" s="258"/>
      <c r="E9" s="258"/>
      <c r="F9" s="258"/>
      <c r="G9" s="258"/>
      <c r="H9" s="259"/>
      <c r="I9" s="14"/>
    </row>
    <row r="10" spans="1:9" ht="33" customHeight="1" x14ac:dyDescent="0.25">
      <c r="A10" s="13"/>
      <c r="B10" s="38" t="s">
        <v>34</v>
      </c>
      <c r="C10" s="305" t="str">
        <f>+B2</f>
        <v>EMPRESA DE LICORES DE CUNDINAMARCA</v>
      </c>
      <c r="D10" s="262"/>
      <c r="E10" s="262"/>
      <c r="F10" s="374"/>
      <c r="G10" s="15" t="s">
        <v>9</v>
      </c>
      <c r="H10" s="61" t="str">
        <f>+'G1. COND ADIC. TRDMC'!H10</f>
        <v>899.999.084-8</v>
      </c>
      <c r="I10" s="14"/>
    </row>
    <row r="11" spans="1:9" ht="31.15" customHeight="1" x14ac:dyDescent="0.25">
      <c r="A11" s="13"/>
      <c r="B11" s="33" t="s">
        <v>35</v>
      </c>
      <c r="C11" s="375" t="str">
        <f>+C10</f>
        <v>EMPRESA DE LICORES DE CUNDINAMARCA</v>
      </c>
      <c r="D11" s="264"/>
      <c r="E11" s="264"/>
      <c r="F11" s="376"/>
      <c r="G11" s="16" t="s">
        <v>9</v>
      </c>
      <c r="H11" s="62" t="str">
        <f>+H10</f>
        <v>899.999.084-8</v>
      </c>
      <c r="I11" s="14"/>
    </row>
    <row r="12" spans="1:9" ht="31.5" customHeight="1" thickBot="1" x14ac:dyDescent="0.3">
      <c r="A12" s="13"/>
      <c r="B12" s="33" t="s">
        <v>36</v>
      </c>
      <c r="C12" s="379" t="str">
        <f>+C10</f>
        <v>EMPRESA DE LICORES DE CUNDINAMARCA</v>
      </c>
      <c r="D12" s="266"/>
      <c r="E12" s="266"/>
      <c r="F12" s="380"/>
      <c r="G12" s="17" t="s">
        <v>9</v>
      </c>
      <c r="H12" s="63" t="str">
        <f>+H10</f>
        <v>899.999.084-8</v>
      </c>
      <c r="I12" s="21"/>
    </row>
    <row r="13" spans="1:9" ht="41.25" customHeight="1" thickBot="1" x14ac:dyDescent="0.3">
      <c r="A13" s="13"/>
      <c r="B13" s="46" t="s">
        <v>40</v>
      </c>
      <c r="C13" s="290" t="s">
        <v>41</v>
      </c>
      <c r="D13" s="260"/>
      <c r="E13" s="260"/>
      <c r="F13" s="260"/>
      <c r="G13" s="260"/>
      <c r="H13" s="261"/>
      <c r="I13" s="21"/>
    </row>
    <row r="14" spans="1:9" ht="33" customHeight="1" thickBot="1" x14ac:dyDescent="0.3">
      <c r="A14" s="13"/>
      <c r="B14" s="257" t="s">
        <v>10</v>
      </c>
      <c r="C14" s="258"/>
      <c r="D14" s="258"/>
      <c r="E14" s="258"/>
      <c r="F14" s="258"/>
      <c r="G14" s="258"/>
      <c r="H14" s="259"/>
      <c r="I14" s="21"/>
    </row>
    <row r="15" spans="1:9" ht="62.25" customHeight="1" thickBot="1" x14ac:dyDescent="0.3">
      <c r="A15" s="5"/>
      <c r="B15" s="377" t="s">
        <v>11</v>
      </c>
      <c r="C15" s="378"/>
      <c r="D15" s="378"/>
      <c r="E15" s="18" t="s">
        <v>12</v>
      </c>
      <c r="F15" s="19" t="s">
        <v>13</v>
      </c>
      <c r="G15" s="58" t="s">
        <v>14</v>
      </c>
      <c r="H15" s="20" t="s">
        <v>15</v>
      </c>
      <c r="I15" s="21"/>
    </row>
    <row r="16" spans="1:9" ht="138" customHeight="1" x14ac:dyDescent="0.25">
      <c r="A16" s="5"/>
      <c r="B16" s="305" t="s">
        <v>177</v>
      </c>
      <c r="C16" s="262"/>
      <c r="D16" s="374"/>
      <c r="E16" s="283" t="s">
        <v>44</v>
      </c>
      <c r="F16" s="271">
        <f>+D21</f>
        <v>3</v>
      </c>
      <c r="G16" s="318"/>
      <c r="H16" s="311"/>
      <c r="I16" s="21"/>
    </row>
    <row r="17" spans="1:9" ht="66" customHeight="1" x14ac:dyDescent="0.25">
      <c r="A17" s="54" t="s">
        <v>68</v>
      </c>
      <c r="B17" s="382" t="s">
        <v>136</v>
      </c>
      <c r="C17" s="383"/>
      <c r="D17" s="97" t="s">
        <v>20</v>
      </c>
      <c r="E17" s="381"/>
      <c r="F17" s="272"/>
      <c r="G17" s="303"/>
      <c r="H17" s="312"/>
      <c r="I17" s="21"/>
    </row>
    <row r="18" spans="1:9" ht="66" customHeight="1" x14ac:dyDescent="0.25">
      <c r="A18" s="102"/>
      <c r="B18" s="384" t="s">
        <v>137</v>
      </c>
      <c r="C18" s="385"/>
      <c r="D18" s="95">
        <v>0.5</v>
      </c>
      <c r="E18" s="381"/>
      <c r="F18" s="272"/>
      <c r="G18" s="303"/>
      <c r="H18" s="312"/>
      <c r="I18" s="21"/>
    </row>
    <row r="19" spans="1:9" ht="66" customHeight="1" x14ac:dyDescent="0.25">
      <c r="A19" s="102"/>
      <c r="B19" s="321" t="s">
        <v>138</v>
      </c>
      <c r="C19" s="322"/>
      <c r="D19" s="95">
        <v>1.5</v>
      </c>
      <c r="E19" s="381"/>
      <c r="F19" s="272"/>
      <c r="G19" s="303"/>
      <c r="H19" s="312"/>
      <c r="I19" s="21"/>
    </row>
    <row r="20" spans="1:9" ht="66" customHeight="1" x14ac:dyDescent="0.25">
      <c r="A20" s="102"/>
      <c r="B20" s="321" t="s">
        <v>65</v>
      </c>
      <c r="C20" s="322"/>
      <c r="D20" s="95">
        <v>2</v>
      </c>
      <c r="E20" s="381"/>
      <c r="F20" s="272"/>
      <c r="G20" s="303"/>
      <c r="H20" s="312"/>
      <c r="I20" s="21"/>
    </row>
    <row r="21" spans="1:9" ht="66" customHeight="1" thickBot="1" x14ac:dyDescent="0.3">
      <c r="A21" s="102"/>
      <c r="B21" s="321" t="s">
        <v>139</v>
      </c>
      <c r="C21" s="322"/>
      <c r="D21" s="96">
        <v>3</v>
      </c>
      <c r="E21" s="381"/>
      <c r="F21" s="273"/>
      <c r="G21" s="304"/>
      <c r="H21" s="313"/>
      <c r="I21" s="21"/>
    </row>
    <row r="22" spans="1:9" ht="102" customHeight="1" thickBot="1" x14ac:dyDescent="0.3">
      <c r="A22" s="102"/>
      <c r="B22" s="247" t="s">
        <v>140</v>
      </c>
      <c r="C22" s="325"/>
      <c r="D22" s="248"/>
      <c r="E22" s="22" t="s">
        <v>48</v>
      </c>
      <c r="F22" s="23">
        <v>1</v>
      </c>
      <c r="G22" s="29"/>
      <c r="H22" s="70"/>
      <c r="I22" s="21"/>
    </row>
    <row r="23" spans="1:9" ht="81" customHeight="1" x14ac:dyDescent="0.25">
      <c r="A23" s="102"/>
      <c r="B23" s="371" t="s">
        <v>178</v>
      </c>
      <c r="C23" s="372"/>
      <c r="D23" s="373"/>
      <c r="E23" s="283" t="s">
        <v>69</v>
      </c>
      <c r="F23" s="271">
        <f>+D26</f>
        <v>1</v>
      </c>
      <c r="G23" s="274"/>
      <c r="H23" s="311"/>
      <c r="I23" s="21"/>
    </row>
    <row r="24" spans="1:9" ht="27.95" customHeight="1" x14ac:dyDescent="0.25">
      <c r="A24" s="102"/>
      <c r="B24" s="286" t="s">
        <v>88</v>
      </c>
      <c r="C24" s="287"/>
      <c r="D24" s="49">
        <v>0.25</v>
      </c>
      <c r="E24" s="284"/>
      <c r="F24" s="272"/>
      <c r="G24" s="275"/>
      <c r="H24" s="312"/>
      <c r="I24" s="21"/>
    </row>
    <row r="25" spans="1:9" ht="27.95" customHeight="1" x14ac:dyDescent="0.25">
      <c r="A25" s="102"/>
      <c r="B25" s="321" t="s">
        <v>89</v>
      </c>
      <c r="C25" s="322"/>
      <c r="D25" s="36">
        <v>0.5</v>
      </c>
      <c r="E25" s="284"/>
      <c r="F25" s="272"/>
      <c r="G25" s="275"/>
      <c r="H25" s="312"/>
      <c r="I25" s="21"/>
    </row>
    <row r="26" spans="1:9" ht="27.95" customHeight="1" thickBot="1" x14ac:dyDescent="0.3">
      <c r="A26" s="102"/>
      <c r="B26" s="321" t="s">
        <v>90</v>
      </c>
      <c r="C26" s="322"/>
      <c r="D26" s="37">
        <v>1</v>
      </c>
      <c r="E26" s="285"/>
      <c r="F26" s="273"/>
      <c r="G26" s="276"/>
      <c r="H26" s="313"/>
      <c r="I26" s="21"/>
    </row>
    <row r="27" spans="1:9" ht="174" customHeight="1" x14ac:dyDescent="0.25">
      <c r="A27" s="102"/>
      <c r="B27" s="252" t="s">
        <v>81</v>
      </c>
      <c r="C27" s="253"/>
      <c r="D27" s="94" t="s">
        <v>20</v>
      </c>
      <c r="E27" s="283" t="s">
        <v>71</v>
      </c>
      <c r="F27" s="271">
        <f>+D30</f>
        <v>1</v>
      </c>
      <c r="G27" s="274"/>
      <c r="H27" s="311"/>
      <c r="I27" s="21"/>
    </row>
    <row r="28" spans="1:9" ht="27.95" customHeight="1" x14ac:dyDescent="0.25">
      <c r="A28" s="102"/>
      <c r="B28" s="286" t="s">
        <v>98</v>
      </c>
      <c r="C28" s="287"/>
      <c r="D28" s="36">
        <v>0.25</v>
      </c>
      <c r="E28" s="284"/>
      <c r="F28" s="272"/>
      <c r="G28" s="275"/>
      <c r="H28" s="312"/>
      <c r="I28" s="21"/>
    </row>
    <row r="29" spans="1:9" ht="27.95" customHeight="1" x14ac:dyDescent="0.25">
      <c r="A29" s="102"/>
      <c r="B29" s="288" t="s">
        <v>99</v>
      </c>
      <c r="C29" s="289"/>
      <c r="D29" s="36">
        <v>0.5</v>
      </c>
      <c r="E29" s="284"/>
      <c r="F29" s="272"/>
      <c r="G29" s="275"/>
      <c r="H29" s="312"/>
      <c r="I29" s="21"/>
    </row>
    <row r="30" spans="1:9" ht="27.95" customHeight="1" thickBot="1" x14ac:dyDescent="0.3">
      <c r="A30" s="102"/>
      <c r="B30" s="288" t="s">
        <v>100</v>
      </c>
      <c r="C30" s="289"/>
      <c r="D30" s="37">
        <v>1</v>
      </c>
      <c r="E30" s="285"/>
      <c r="F30" s="273"/>
      <c r="G30" s="276"/>
      <c r="H30" s="313"/>
      <c r="I30" s="21"/>
    </row>
    <row r="31" spans="1:9" ht="80.25" customHeight="1" thickBot="1" x14ac:dyDescent="0.3">
      <c r="A31" s="102"/>
      <c r="B31" s="247" t="s">
        <v>141</v>
      </c>
      <c r="C31" s="325"/>
      <c r="D31" s="248"/>
      <c r="E31" s="22" t="s">
        <v>49</v>
      </c>
      <c r="F31" s="23">
        <v>1</v>
      </c>
      <c r="G31" s="29"/>
      <c r="H31" s="70"/>
      <c r="I31" s="21"/>
    </row>
    <row r="32" spans="1:9" ht="88.5" customHeight="1" thickBot="1" x14ac:dyDescent="0.3">
      <c r="A32" s="102"/>
      <c r="B32" s="247" t="s">
        <v>142</v>
      </c>
      <c r="C32" s="325"/>
      <c r="D32" s="248"/>
      <c r="E32" s="22" t="s">
        <v>49</v>
      </c>
      <c r="F32" s="23">
        <v>1</v>
      </c>
      <c r="G32" s="29"/>
      <c r="H32" s="70"/>
      <c r="I32" s="21"/>
    </row>
    <row r="33" spans="1:9" ht="97.5" customHeight="1" thickBot="1" x14ac:dyDescent="0.3">
      <c r="A33" s="102"/>
      <c r="B33" s="247" t="s">
        <v>61</v>
      </c>
      <c r="C33" s="325"/>
      <c r="D33" s="248"/>
      <c r="E33" s="22" t="s">
        <v>39</v>
      </c>
      <c r="F33" s="23">
        <v>1</v>
      </c>
      <c r="G33" s="29"/>
      <c r="H33" s="70"/>
      <c r="I33" s="54" t="s">
        <v>70</v>
      </c>
    </row>
    <row r="34" spans="1:9" ht="78.75" customHeight="1" thickBot="1" x14ac:dyDescent="0.3">
      <c r="A34" s="102"/>
      <c r="B34" s="247" t="s">
        <v>91</v>
      </c>
      <c r="C34" s="325"/>
      <c r="D34" s="248"/>
      <c r="E34" s="22" t="s">
        <v>79</v>
      </c>
      <c r="F34" s="23">
        <v>1</v>
      </c>
      <c r="G34" s="29"/>
      <c r="H34" s="70"/>
      <c r="I34" s="55" t="e">
        <f>+'G1. COND ADIC. RCE'!#REF!</f>
        <v>#REF!</v>
      </c>
    </row>
    <row r="35" spans="1:9" ht="35.25" thickBot="1" x14ac:dyDescent="0.3">
      <c r="A35" s="103">
        <v>45383</v>
      </c>
      <c r="B35" s="249" t="s">
        <v>17</v>
      </c>
      <c r="C35" s="250"/>
      <c r="D35" s="250"/>
      <c r="E35" s="251"/>
      <c r="F35" s="23">
        <f>SUM(F16:F34)</f>
        <v>10</v>
      </c>
      <c r="G35" s="57" t="s">
        <v>18</v>
      </c>
      <c r="H35" s="71">
        <f>SUM(H16:H34)</f>
        <v>0</v>
      </c>
    </row>
    <row r="36" spans="1:9" ht="17.25" x14ac:dyDescent="0.25">
      <c r="A36" s="5"/>
      <c r="B36" s="24" t="s">
        <v>6</v>
      </c>
      <c r="C36" s="5"/>
      <c r="D36" s="5"/>
      <c r="E36" s="5"/>
      <c r="F36" s="25"/>
      <c r="G36" s="25"/>
      <c r="H36" s="76" t="str">
        <f>+'G1. COND ADIC. RCE'!H48</f>
        <v>VERSIÓN: MAYO 2024</v>
      </c>
    </row>
    <row r="37" spans="1:9" ht="17.25" x14ac:dyDescent="0.25">
      <c r="A37" s="5"/>
      <c r="B37" s="24"/>
      <c r="C37" s="5"/>
      <c r="D37" s="5"/>
      <c r="E37" s="5"/>
      <c r="F37" s="25"/>
      <c r="G37" s="25"/>
      <c r="H37" s="21"/>
    </row>
  </sheetData>
  <mergeCells count="45">
    <mergeCell ref="G23:G26"/>
    <mergeCell ref="H23:H26"/>
    <mergeCell ref="B27:C27"/>
    <mergeCell ref="B28:C28"/>
    <mergeCell ref="B29:C29"/>
    <mergeCell ref="B24:C24"/>
    <mergeCell ref="B25:C25"/>
    <mergeCell ref="B26:C26"/>
    <mergeCell ref="E23:E26"/>
    <mergeCell ref="F23:F26"/>
    <mergeCell ref="E27:E30"/>
    <mergeCell ref="F27:F30"/>
    <mergeCell ref="G27:G30"/>
    <mergeCell ref="H27:H30"/>
    <mergeCell ref="B15:D15"/>
    <mergeCell ref="C12:F12"/>
    <mergeCell ref="C13:H13"/>
    <mergeCell ref="B16:D16"/>
    <mergeCell ref="E16:E21"/>
    <mergeCell ref="F16:F21"/>
    <mergeCell ref="H16:H21"/>
    <mergeCell ref="B17:C17"/>
    <mergeCell ref="B18:C18"/>
    <mergeCell ref="B19:C19"/>
    <mergeCell ref="B20:C20"/>
    <mergeCell ref="B21:C21"/>
    <mergeCell ref="G16:G21"/>
    <mergeCell ref="B35:E35"/>
    <mergeCell ref="B22:D22"/>
    <mergeCell ref="B31:D31"/>
    <mergeCell ref="B32:D32"/>
    <mergeCell ref="B34:D34"/>
    <mergeCell ref="B33:D33"/>
    <mergeCell ref="B23:D23"/>
    <mergeCell ref="B30:C30"/>
    <mergeCell ref="B9:H9"/>
    <mergeCell ref="C10:F10"/>
    <mergeCell ref="C11:F11"/>
    <mergeCell ref="B7:H7"/>
    <mergeCell ref="B14:H14"/>
    <mergeCell ref="B2:H2"/>
    <mergeCell ref="B4:H4"/>
    <mergeCell ref="B5:H5"/>
    <mergeCell ref="B6:H6"/>
    <mergeCell ref="B8:H8"/>
  </mergeCells>
  <pageMargins left="0.7" right="0.7" top="0.75" bottom="0.75" header="0.3" footer="0.3"/>
  <pageSetup scale="3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J22"/>
  <sheetViews>
    <sheetView showGridLines="0" topLeftCell="A16" zoomScale="90" zoomScaleNormal="90" zoomScaleSheetLayoutView="91" workbookViewId="0">
      <selection activeCell="B4" sqref="B4:H4"/>
    </sheetView>
  </sheetViews>
  <sheetFormatPr baseColWidth="10" defaultRowHeight="15" x14ac:dyDescent="0.25"/>
  <cols>
    <col min="1" max="1" width="7.85546875" customWidth="1"/>
    <col min="2" max="2" width="17.140625" customWidth="1"/>
    <col min="3" max="3" width="52.85546875" customWidth="1"/>
    <col min="4" max="4" width="19.5703125" customWidth="1"/>
    <col min="5" max="5" width="40.28515625" customWidth="1"/>
    <col min="6" max="6" width="21.28515625" customWidth="1"/>
    <col min="7" max="7" width="32.28515625" customWidth="1"/>
    <col min="8" max="8" width="26.7109375" customWidth="1"/>
  </cols>
  <sheetData>
    <row r="1" spans="1:10" ht="16.5" thickBot="1" x14ac:dyDescent="0.3">
      <c r="A1" s="2"/>
      <c r="B1" s="3"/>
      <c r="C1" s="2"/>
      <c r="D1" s="2"/>
      <c r="E1" s="2"/>
      <c r="F1" s="2"/>
      <c r="G1" s="2"/>
      <c r="H1" s="2"/>
      <c r="I1" s="9"/>
      <c r="J1" s="2"/>
    </row>
    <row r="2" spans="1:10" ht="42.6" customHeight="1" x14ac:dyDescent="0.25">
      <c r="A2" s="2"/>
      <c r="B2" s="268" t="str">
        <f>+'METODOLOGÍA DE EVALUACIÓN'!B2:G2</f>
        <v>EMPRESA DE LICORES DE CUNDINAMARCA</v>
      </c>
      <c r="C2" s="269"/>
      <c r="D2" s="269"/>
      <c r="E2" s="269"/>
      <c r="F2" s="269"/>
      <c r="G2" s="269"/>
      <c r="H2" s="270"/>
      <c r="I2" s="44"/>
      <c r="J2" s="2"/>
    </row>
    <row r="3" spans="1:10" ht="13.9" customHeight="1" x14ac:dyDescent="0.25">
      <c r="A3" s="2"/>
      <c r="B3" s="10"/>
      <c r="C3" s="11"/>
      <c r="D3" s="11"/>
      <c r="E3" s="11"/>
      <c r="F3" s="11"/>
      <c r="G3" s="11"/>
      <c r="H3" s="12"/>
      <c r="I3" s="11"/>
      <c r="J3" s="2"/>
    </row>
    <row r="4" spans="1:10" ht="24" customHeight="1" x14ac:dyDescent="0.25">
      <c r="A4" s="2"/>
      <c r="B4" s="389" t="s">
        <v>169</v>
      </c>
      <c r="C4" s="390"/>
      <c r="D4" s="390"/>
      <c r="E4" s="390"/>
      <c r="F4" s="390"/>
      <c r="G4" s="390"/>
      <c r="H4" s="391"/>
      <c r="I4" s="27"/>
      <c r="J4" s="2"/>
    </row>
    <row r="5" spans="1:10" ht="31.15" customHeight="1" thickBot="1" x14ac:dyDescent="0.3">
      <c r="A5" s="2"/>
      <c r="B5" s="163" t="s">
        <v>19</v>
      </c>
      <c r="C5" s="164"/>
      <c r="D5" s="164"/>
      <c r="E5" s="164"/>
      <c r="F5" s="164"/>
      <c r="G5" s="164"/>
      <c r="H5" s="165"/>
      <c r="I5" s="45"/>
      <c r="J5" s="2"/>
    </row>
    <row r="6" spans="1:10" ht="36" customHeight="1" thickBot="1" x14ac:dyDescent="0.3">
      <c r="A6" s="2"/>
      <c r="B6" s="300" t="s">
        <v>156</v>
      </c>
      <c r="C6" s="301"/>
      <c r="D6" s="301"/>
      <c r="E6" s="301"/>
      <c r="F6" s="301"/>
      <c r="G6" s="301"/>
      <c r="H6" s="302"/>
      <c r="I6" s="2"/>
    </row>
    <row r="7" spans="1:10" ht="33" customHeight="1" thickBot="1" x14ac:dyDescent="0.3">
      <c r="A7" s="2"/>
      <c r="B7" s="257" t="s">
        <v>7</v>
      </c>
      <c r="C7" s="258"/>
      <c r="D7" s="258"/>
      <c r="E7" s="258"/>
      <c r="F7" s="258"/>
      <c r="G7" s="258"/>
      <c r="H7" s="259"/>
      <c r="I7" s="2"/>
    </row>
    <row r="8" spans="1:10" ht="60" customHeight="1" thickBot="1" x14ac:dyDescent="0.3">
      <c r="A8" s="5"/>
      <c r="B8" s="254" t="s">
        <v>119</v>
      </c>
      <c r="C8" s="255"/>
      <c r="D8" s="255"/>
      <c r="E8" s="255"/>
      <c r="F8" s="255"/>
      <c r="G8" s="255"/>
      <c r="H8" s="256"/>
      <c r="I8" s="5"/>
    </row>
    <row r="9" spans="1:10" ht="33.6" customHeight="1" thickBot="1" x14ac:dyDescent="0.3">
      <c r="A9" s="13"/>
      <c r="B9" s="257" t="s">
        <v>8</v>
      </c>
      <c r="C9" s="258"/>
      <c r="D9" s="258"/>
      <c r="E9" s="258"/>
      <c r="F9" s="258"/>
      <c r="G9" s="258"/>
      <c r="H9" s="259"/>
      <c r="I9" s="14"/>
    </row>
    <row r="10" spans="1:10" ht="37.9" customHeight="1" x14ac:dyDescent="0.25">
      <c r="A10" s="13"/>
      <c r="B10" s="38" t="s">
        <v>34</v>
      </c>
      <c r="C10" s="305" t="str">
        <f>+B2</f>
        <v>EMPRESA DE LICORES DE CUNDINAMARCA</v>
      </c>
      <c r="D10" s="262"/>
      <c r="E10" s="262"/>
      <c r="F10" s="262"/>
      <c r="G10" s="15" t="s">
        <v>9</v>
      </c>
      <c r="H10" s="61" t="str">
        <f>+'G1. COND ADIC. TRDMC'!H10</f>
        <v>899.999.084-8</v>
      </c>
      <c r="I10" s="14"/>
    </row>
    <row r="11" spans="1:10" ht="36" customHeight="1" x14ac:dyDescent="0.25">
      <c r="A11" s="13"/>
      <c r="B11" s="33" t="s">
        <v>35</v>
      </c>
      <c r="C11" s="375" t="str">
        <f>+B2</f>
        <v>EMPRESA DE LICORES DE CUNDINAMARCA</v>
      </c>
      <c r="D11" s="264"/>
      <c r="E11" s="264"/>
      <c r="F11" s="264"/>
      <c r="G11" s="16" t="s">
        <v>9</v>
      </c>
      <c r="H11" s="62" t="str">
        <f>+H10</f>
        <v>899.999.084-8</v>
      </c>
      <c r="I11" s="14"/>
    </row>
    <row r="12" spans="1:10" ht="35.450000000000003" customHeight="1" thickBot="1" x14ac:dyDescent="0.3">
      <c r="A12" s="13"/>
      <c r="B12" s="33" t="s">
        <v>36</v>
      </c>
      <c r="C12" s="306" t="str">
        <f>+B2</f>
        <v>EMPRESA DE LICORES DE CUNDINAMARCA</v>
      </c>
      <c r="D12" s="307"/>
      <c r="E12" s="307"/>
      <c r="F12" s="307"/>
      <c r="G12" s="17" t="s">
        <v>9</v>
      </c>
      <c r="H12" s="63" t="str">
        <f>+H10</f>
        <v>899.999.084-8</v>
      </c>
      <c r="I12" s="14"/>
    </row>
    <row r="13" spans="1:10" ht="35.450000000000003" customHeight="1" thickBot="1" x14ac:dyDescent="0.3">
      <c r="A13" s="13"/>
      <c r="B13" s="46" t="s">
        <v>40</v>
      </c>
      <c r="C13" s="290" t="s">
        <v>163</v>
      </c>
      <c r="D13" s="260"/>
      <c r="E13" s="260"/>
      <c r="F13" s="260"/>
      <c r="G13" s="260"/>
      <c r="H13" s="261"/>
      <c r="I13" s="14"/>
    </row>
    <row r="14" spans="1:10" ht="37.9" customHeight="1" thickBot="1" x14ac:dyDescent="0.3">
      <c r="A14" s="13"/>
      <c r="B14" s="257" t="s">
        <v>10</v>
      </c>
      <c r="C14" s="258"/>
      <c r="D14" s="258"/>
      <c r="E14" s="258"/>
      <c r="F14" s="258"/>
      <c r="G14" s="258"/>
      <c r="H14" s="259"/>
      <c r="I14" s="14"/>
    </row>
    <row r="15" spans="1:10" ht="51.6" customHeight="1" thickBot="1" x14ac:dyDescent="0.3">
      <c r="A15" s="330" t="s">
        <v>97</v>
      </c>
      <c r="B15" s="377" t="s">
        <v>11</v>
      </c>
      <c r="C15" s="392"/>
      <c r="D15" s="78" t="s">
        <v>20</v>
      </c>
      <c r="E15" s="18" t="s">
        <v>12</v>
      </c>
      <c r="F15" s="19" t="s">
        <v>13</v>
      </c>
      <c r="G15" s="58" t="s">
        <v>14</v>
      </c>
      <c r="H15" s="20" t="s">
        <v>15</v>
      </c>
      <c r="I15" s="21"/>
    </row>
    <row r="16" spans="1:10" ht="152.25" customHeight="1" x14ac:dyDescent="0.25">
      <c r="A16" s="331"/>
      <c r="B16" s="252" t="s">
        <v>81</v>
      </c>
      <c r="C16" s="253"/>
      <c r="D16" s="94" t="s">
        <v>20</v>
      </c>
      <c r="E16" s="283" t="s">
        <v>71</v>
      </c>
      <c r="F16" s="386">
        <v>5</v>
      </c>
      <c r="G16" s="274"/>
      <c r="H16" s="311"/>
      <c r="I16" s="21"/>
    </row>
    <row r="17" spans="1:9" ht="21" customHeight="1" x14ac:dyDescent="0.25">
      <c r="A17" s="331"/>
      <c r="B17" s="286" t="s">
        <v>98</v>
      </c>
      <c r="C17" s="287"/>
      <c r="D17" s="36">
        <v>2</v>
      </c>
      <c r="E17" s="284"/>
      <c r="F17" s="387"/>
      <c r="G17" s="275"/>
      <c r="H17" s="312"/>
      <c r="I17" s="21"/>
    </row>
    <row r="18" spans="1:9" ht="21" customHeight="1" x14ac:dyDescent="0.25">
      <c r="A18" s="331"/>
      <c r="B18" s="288" t="s">
        <v>99</v>
      </c>
      <c r="C18" s="289"/>
      <c r="D18" s="36">
        <v>3</v>
      </c>
      <c r="E18" s="284"/>
      <c r="F18" s="387"/>
      <c r="G18" s="275"/>
      <c r="H18" s="312"/>
      <c r="I18" s="21"/>
    </row>
    <row r="19" spans="1:9" ht="21" customHeight="1" thickBot="1" x14ac:dyDescent="0.3">
      <c r="A19" s="331"/>
      <c r="B19" s="288" t="s">
        <v>100</v>
      </c>
      <c r="C19" s="289"/>
      <c r="D19" s="37">
        <v>5</v>
      </c>
      <c r="E19" s="285"/>
      <c r="F19" s="388"/>
      <c r="G19" s="276"/>
      <c r="H19" s="313"/>
      <c r="I19" s="21"/>
    </row>
    <row r="20" spans="1:9" ht="71.45" customHeight="1" thickBot="1" x14ac:dyDescent="0.3">
      <c r="A20" s="331"/>
      <c r="B20" s="247" t="s">
        <v>92</v>
      </c>
      <c r="C20" s="248"/>
      <c r="D20" s="77"/>
      <c r="E20" s="22" t="s">
        <v>79</v>
      </c>
      <c r="F20" s="23">
        <v>5</v>
      </c>
      <c r="G20" s="29"/>
      <c r="H20" s="70"/>
      <c r="I20" s="21"/>
    </row>
    <row r="21" spans="1:9" ht="35.450000000000003" customHeight="1" thickBot="1" x14ac:dyDescent="0.3">
      <c r="A21" s="331"/>
      <c r="B21" s="249" t="s">
        <v>17</v>
      </c>
      <c r="C21" s="250"/>
      <c r="D21" s="250"/>
      <c r="E21" s="251"/>
      <c r="F21" s="23">
        <f>SUM(F16:F20)</f>
        <v>10</v>
      </c>
      <c r="G21" s="57" t="s">
        <v>18</v>
      </c>
      <c r="H21" s="30">
        <f>SUM(H16:H20)</f>
        <v>0</v>
      </c>
      <c r="I21" s="21"/>
    </row>
    <row r="22" spans="1:9" ht="23.45" customHeight="1" x14ac:dyDescent="0.25">
      <c r="A22" s="5"/>
      <c r="B22" s="24" t="s">
        <v>6</v>
      </c>
      <c r="C22" s="5"/>
      <c r="D22" s="5" t="s">
        <v>97</v>
      </c>
      <c r="E22" s="5"/>
      <c r="F22" s="5"/>
      <c r="G22" s="25"/>
      <c r="H22" s="53" t="str">
        <f>+'G1 COND ADIC. AUTOMÓVILES'!H36</f>
        <v>VERSIÓN: MAYO 2024</v>
      </c>
      <c r="I22" s="53"/>
    </row>
  </sheetData>
  <mergeCells count="24">
    <mergeCell ref="A15:A21"/>
    <mergeCell ref="B8:H8"/>
    <mergeCell ref="B9:H9"/>
    <mergeCell ref="B2:H2"/>
    <mergeCell ref="B4:H4"/>
    <mergeCell ref="B5:H5"/>
    <mergeCell ref="B6:H6"/>
    <mergeCell ref="B7:H7"/>
    <mergeCell ref="B20:C20"/>
    <mergeCell ref="B21:E21"/>
    <mergeCell ref="C10:F10"/>
    <mergeCell ref="C11:F11"/>
    <mergeCell ref="B14:H14"/>
    <mergeCell ref="B15:C15"/>
    <mergeCell ref="B16:C16"/>
    <mergeCell ref="C12:F12"/>
    <mergeCell ref="C13:H13"/>
    <mergeCell ref="F16:F19"/>
    <mergeCell ref="B17:C17"/>
    <mergeCell ref="B18:C18"/>
    <mergeCell ref="B19:C19"/>
    <mergeCell ref="G16:G19"/>
    <mergeCell ref="H16:H19"/>
    <mergeCell ref="E16:E19"/>
  </mergeCells>
  <pageMargins left="0.7" right="0.7" top="0.75" bottom="0.75" header="0.3" footer="0.3"/>
  <pageSetup scale="4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H32"/>
  <sheetViews>
    <sheetView showGridLines="0" zoomScale="90" zoomScaleNormal="90" zoomScaleSheetLayoutView="90" workbookViewId="0">
      <selection activeCell="B8" sqref="B8:H8"/>
    </sheetView>
  </sheetViews>
  <sheetFormatPr baseColWidth="10" defaultRowHeight="15" x14ac:dyDescent="0.25"/>
  <cols>
    <col min="1" max="1" width="9.7109375" customWidth="1"/>
    <col min="2" max="2" width="19.140625" customWidth="1"/>
    <col min="3" max="3" width="48.5703125" customWidth="1"/>
    <col min="4" max="4" width="15.7109375" customWidth="1"/>
    <col min="5" max="5" width="31.28515625" customWidth="1"/>
    <col min="6" max="6" width="18.42578125" customWidth="1"/>
    <col min="7" max="7" width="29.42578125" customWidth="1"/>
    <col min="8" max="8" width="23.28515625" customWidth="1"/>
    <col min="9" max="9" width="24.140625" customWidth="1"/>
  </cols>
  <sheetData>
    <row r="1" spans="1:8" ht="16.5" thickBot="1" x14ac:dyDescent="0.3">
      <c r="A1" s="2"/>
      <c r="B1" s="3"/>
      <c r="C1" s="2"/>
      <c r="D1" s="2"/>
      <c r="E1" s="2"/>
      <c r="F1" s="2"/>
      <c r="G1" s="2"/>
      <c r="H1" s="9"/>
    </row>
    <row r="2" spans="1:8" ht="35.450000000000003" customHeight="1" x14ac:dyDescent="0.25">
      <c r="A2" s="2"/>
      <c r="B2" s="268" t="str">
        <f>+'METODOLOGÍA DE EVALUACIÓN'!B2:G2</f>
        <v>EMPRESA DE LICORES DE CUNDINAMARCA</v>
      </c>
      <c r="C2" s="269"/>
      <c r="D2" s="269"/>
      <c r="E2" s="269"/>
      <c r="F2" s="269"/>
      <c r="G2" s="269"/>
      <c r="H2" s="270"/>
    </row>
    <row r="3" spans="1:8" ht="20.25" x14ac:dyDescent="0.25">
      <c r="A3" s="2"/>
      <c r="B3" s="10"/>
      <c r="C3" s="11"/>
      <c r="D3" s="11"/>
      <c r="E3" s="11"/>
      <c r="F3" s="11"/>
      <c r="G3" s="11"/>
      <c r="H3" s="12"/>
    </row>
    <row r="4" spans="1:8" ht="18" customHeight="1" x14ac:dyDescent="0.25">
      <c r="A4" s="2"/>
      <c r="B4" s="291" t="s">
        <v>169</v>
      </c>
      <c r="C4" s="292"/>
      <c r="D4" s="292"/>
      <c r="E4" s="292"/>
      <c r="F4" s="292"/>
      <c r="G4" s="292"/>
      <c r="H4" s="293"/>
    </row>
    <row r="5" spans="1:8" ht="29.45" customHeight="1" thickBot="1" x14ac:dyDescent="0.3">
      <c r="A5" s="2"/>
      <c r="B5" s="163" t="s">
        <v>33</v>
      </c>
      <c r="C5" s="164"/>
      <c r="D5" s="164"/>
      <c r="E5" s="164"/>
      <c r="F5" s="164"/>
      <c r="G5" s="164"/>
      <c r="H5" s="165"/>
    </row>
    <row r="6" spans="1:8" ht="36.6" customHeight="1" thickBot="1" x14ac:dyDescent="0.3">
      <c r="A6" s="2"/>
      <c r="B6" s="300" t="s">
        <v>159</v>
      </c>
      <c r="C6" s="301"/>
      <c r="D6" s="301"/>
      <c r="E6" s="301"/>
      <c r="F6" s="301"/>
      <c r="G6" s="301"/>
      <c r="H6" s="302"/>
    </row>
    <row r="7" spans="1:8" ht="31.9" customHeight="1" thickBot="1" x14ac:dyDescent="0.3">
      <c r="A7" s="2"/>
      <c r="B7" s="257" t="s">
        <v>7</v>
      </c>
      <c r="C7" s="258"/>
      <c r="D7" s="258"/>
      <c r="E7" s="258"/>
      <c r="F7" s="258"/>
      <c r="G7" s="258"/>
      <c r="H7" s="259"/>
    </row>
    <row r="8" spans="1:8" ht="151.9" customHeight="1" thickBot="1" x14ac:dyDescent="0.3">
      <c r="A8" s="5"/>
      <c r="B8" s="397" t="s">
        <v>120</v>
      </c>
      <c r="C8" s="398"/>
      <c r="D8" s="398"/>
      <c r="E8" s="398"/>
      <c r="F8" s="398"/>
      <c r="G8" s="398"/>
      <c r="H8" s="399"/>
    </row>
    <row r="9" spans="1:8" ht="30" customHeight="1" thickBot="1" x14ac:dyDescent="0.3">
      <c r="A9" s="13"/>
      <c r="B9" s="257" t="s">
        <v>8</v>
      </c>
      <c r="C9" s="258"/>
      <c r="D9" s="258"/>
      <c r="E9" s="258"/>
      <c r="F9" s="258"/>
      <c r="G9" s="258"/>
      <c r="H9" s="259"/>
    </row>
    <row r="10" spans="1:8" ht="36" customHeight="1" x14ac:dyDescent="0.25">
      <c r="A10" s="13"/>
      <c r="B10" s="38" t="s">
        <v>34</v>
      </c>
      <c r="C10" s="305" t="str">
        <f>+B2</f>
        <v>EMPRESA DE LICORES DE CUNDINAMARCA</v>
      </c>
      <c r="D10" s="262"/>
      <c r="E10" s="262"/>
      <c r="F10" s="374"/>
      <c r="G10" s="15" t="s">
        <v>9</v>
      </c>
      <c r="H10" s="61" t="str">
        <f>+'G1. COND ADIC. TRDMC'!H10</f>
        <v>899.999.084-8</v>
      </c>
    </row>
    <row r="11" spans="1:8" ht="36" customHeight="1" x14ac:dyDescent="0.25">
      <c r="A11" s="13"/>
      <c r="B11" s="33" t="s">
        <v>35</v>
      </c>
      <c r="C11" s="375" t="s">
        <v>121</v>
      </c>
      <c r="D11" s="264"/>
      <c r="E11" s="264"/>
      <c r="F11" s="376"/>
      <c r="G11" s="16" t="s">
        <v>9</v>
      </c>
      <c r="H11" s="62" t="str">
        <f>+H10</f>
        <v>899.999.084-8</v>
      </c>
    </row>
    <row r="12" spans="1:8" ht="37.15" customHeight="1" thickBot="1" x14ac:dyDescent="0.3">
      <c r="A12" s="13"/>
      <c r="B12" s="33" t="s">
        <v>36</v>
      </c>
      <c r="C12" s="379" t="s">
        <v>122</v>
      </c>
      <c r="D12" s="266"/>
      <c r="E12" s="266"/>
      <c r="F12" s="380"/>
      <c r="G12" s="17" t="s">
        <v>9</v>
      </c>
      <c r="H12" s="63" t="str">
        <f>+H10</f>
        <v>899.999.084-8</v>
      </c>
    </row>
    <row r="13" spans="1:8" ht="30" customHeight="1" thickBot="1" x14ac:dyDescent="0.3">
      <c r="A13" s="13"/>
      <c r="B13" s="46" t="s">
        <v>40</v>
      </c>
      <c r="C13" s="290" t="s">
        <v>41</v>
      </c>
      <c r="D13" s="260"/>
      <c r="E13" s="260"/>
      <c r="F13" s="260"/>
      <c r="G13" s="260"/>
      <c r="H13" s="261"/>
    </row>
    <row r="14" spans="1:8" ht="34.15" customHeight="1" thickBot="1" x14ac:dyDescent="0.3">
      <c r="A14" s="13"/>
      <c r="B14" s="257" t="s">
        <v>10</v>
      </c>
      <c r="C14" s="258"/>
      <c r="D14" s="258"/>
      <c r="E14" s="258"/>
      <c r="F14" s="258"/>
      <c r="G14" s="258"/>
      <c r="H14" s="259"/>
    </row>
    <row r="15" spans="1:8" ht="50.45" customHeight="1" thickBot="1" x14ac:dyDescent="0.3">
      <c r="A15" s="330" t="s">
        <v>97</v>
      </c>
      <c r="B15" s="377" t="s">
        <v>11</v>
      </c>
      <c r="C15" s="378"/>
      <c r="D15" s="378"/>
      <c r="E15" s="18" t="s">
        <v>12</v>
      </c>
      <c r="F15" s="19" t="s">
        <v>13</v>
      </c>
      <c r="G15" s="58" t="s">
        <v>14</v>
      </c>
      <c r="H15" s="20" t="s">
        <v>15</v>
      </c>
    </row>
    <row r="16" spans="1:8" ht="52.5" customHeight="1" x14ac:dyDescent="0.25">
      <c r="A16" s="331"/>
      <c r="B16" s="371" t="s">
        <v>55</v>
      </c>
      <c r="C16" s="262"/>
      <c r="D16" s="374"/>
      <c r="E16" s="283" t="s">
        <v>56</v>
      </c>
      <c r="F16" s="271">
        <f>+D21</f>
        <v>2</v>
      </c>
      <c r="G16" s="318"/>
      <c r="H16" s="311" t="s">
        <v>97</v>
      </c>
    </row>
    <row r="17" spans="1:8" ht="131.25" customHeight="1" x14ac:dyDescent="0.25">
      <c r="A17" s="331"/>
      <c r="B17" s="395" t="s">
        <v>123</v>
      </c>
      <c r="C17" s="396"/>
      <c r="D17" s="97" t="s">
        <v>20</v>
      </c>
      <c r="E17" s="381"/>
      <c r="F17" s="272"/>
      <c r="G17" s="303"/>
      <c r="H17" s="312"/>
    </row>
    <row r="18" spans="1:8" ht="23.25" customHeight="1" x14ac:dyDescent="0.25">
      <c r="A18" s="331"/>
      <c r="B18" s="384" t="s">
        <v>124</v>
      </c>
      <c r="C18" s="385"/>
      <c r="D18" s="95">
        <v>0.5</v>
      </c>
      <c r="E18" s="381"/>
      <c r="F18" s="272"/>
      <c r="G18" s="303"/>
      <c r="H18" s="312"/>
    </row>
    <row r="19" spans="1:8" ht="23.25" customHeight="1" x14ac:dyDescent="0.25">
      <c r="A19" s="331"/>
      <c r="B19" s="384" t="s">
        <v>125</v>
      </c>
      <c r="C19" s="385"/>
      <c r="D19" s="95">
        <v>1</v>
      </c>
      <c r="E19" s="381"/>
      <c r="F19" s="272"/>
      <c r="G19" s="303"/>
      <c r="H19" s="312"/>
    </row>
    <row r="20" spans="1:8" ht="23.25" customHeight="1" x14ac:dyDescent="0.25">
      <c r="A20" s="331"/>
      <c r="B20" s="384" t="s">
        <v>126</v>
      </c>
      <c r="C20" s="385"/>
      <c r="D20" s="95">
        <v>1.5</v>
      </c>
      <c r="E20" s="381"/>
      <c r="F20" s="272"/>
      <c r="G20" s="303"/>
      <c r="H20" s="312"/>
    </row>
    <row r="21" spans="1:8" ht="23.25" customHeight="1" thickBot="1" x14ac:dyDescent="0.3">
      <c r="A21" s="331"/>
      <c r="B21" s="384" t="s">
        <v>127</v>
      </c>
      <c r="C21" s="385"/>
      <c r="D21" s="96">
        <v>2</v>
      </c>
      <c r="E21" s="381"/>
      <c r="F21" s="273"/>
      <c r="G21" s="304"/>
      <c r="H21" s="313"/>
    </row>
    <row r="22" spans="1:8" ht="78.599999999999994" customHeight="1" x14ac:dyDescent="0.25">
      <c r="A22" s="331"/>
      <c r="B22" s="305" t="s">
        <v>57</v>
      </c>
      <c r="C22" s="262"/>
      <c r="D22" s="374"/>
      <c r="E22" s="283" t="s">
        <v>58</v>
      </c>
      <c r="F22" s="271">
        <f>+D28</f>
        <v>6</v>
      </c>
      <c r="G22" s="318"/>
      <c r="H22" s="311"/>
    </row>
    <row r="23" spans="1:8" ht="57" customHeight="1" x14ac:dyDescent="0.25">
      <c r="A23" s="331"/>
      <c r="B23" s="393" t="s">
        <v>128</v>
      </c>
      <c r="C23" s="394"/>
      <c r="D23" s="97" t="s">
        <v>20</v>
      </c>
      <c r="E23" s="381"/>
      <c r="F23" s="272"/>
      <c r="G23" s="303"/>
      <c r="H23" s="312"/>
    </row>
    <row r="24" spans="1:8" ht="28.15" customHeight="1" x14ac:dyDescent="0.25">
      <c r="A24" s="331"/>
      <c r="B24" s="384" t="s">
        <v>62</v>
      </c>
      <c r="C24" s="385"/>
      <c r="D24" s="95">
        <v>1</v>
      </c>
      <c r="E24" s="381"/>
      <c r="F24" s="272"/>
      <c r="G24" s="303"/>
      <c r="H24" s="312"/>
    </row>
    <row r="25" spans="1:8" ht="28.15" customHeight="1" x14ac:dyDescent="0.25">
      <c r="A25" s="331"/>
      <c r="B25" s="384" t="s">
        <v>22</v>
      </c>
      <c r="C25" s="385"/>
      <c r="D25" s="95">
        <v>2</v>
      </c>
      <c r="E25" s="381"/>
      <c r="F25" s="272"/>
      <c r="G25" s="303"/>
      <c r="H25" s="312"/>
    </row>
    <row r="26" spans="1:8" ht="28.15" customHeight="1" x14ac:dyDescent="0.25">
      <c r="A26" s="331"/>
      <c r="B26" s="384" t="s">
        <v>21</v>
      </c>
      <c r="C26" s="385"/>
      <c r="D26" s="95">
        <v>3</v>
      </c>
      <c r="E26" s="381"/>
      <c r="F26" s="272"/>
      <c r="G26" s="303"/>
      <c r="H26" s="312"/>
    </row>
    <row r="27" spans="1:8" ht="28.15" customHeight="1" x14ac:dyDescent="0.25">
      <c r="A27" s="331"/>
      <c r="B27" s="384" t="s">
        <v>63</v>
      </c>
      <c r="C27" s="385"/>
      <c r="D27" s="95">
        <v>4</v>
      </c>
      <c r="E27" s="381"/>
      <c r="F27" s="272"/>
      <c r="G27" s="303"/>
      <c r="H27" s="312"/>
    </row>
    <row r="28" spans="1:8" ht="28.15" customHeight="1" thickBot="1" x14ac:dyDescent="0.3">
      <c r="A28" s="331"/>
      <c r="B28" s="384" t="s">
        <v>59</v>
      </c>
      <c r="C28" s="385"/>
      <c r="D28" s="96">
        <v>6</v>
      </c>
      <c r="E28" s="381"/>
      <c r="F28" s="273"/>
      <c r="G28" s="304"/>
      <c r="H28" s="313"/>
    </row>
    <row r="29" spans="1:8" ht="160.9" customHeight="1" thickBot="1" x14ac:dyDescent="0.3">
      <c r="A29" s="331"/>
      <c r="B29" s="400" t="s">
        <v>72</v>
      </c>
      <c r="C29" s="401"/>
      <c r="D29" s="402"/>
      <c r="E29" s="56" t="s">
        <v>71</v>
      </c>
      <c r="F29" s="23">
        <v>2</v>
      </c>
      <c r="G29" s="29"/>
      <c r="H29" s="70"/>
    </row>
    <row r="30" spans="1:8" ht="37.9" customHeight="1" thickBot="1" x14ac:dyDescent="0.3">
      <c r="A30" s="331"/>
      <c r="B30" s="249" t="s">
        <v>17</v>
      </c>
      <c r="C30" s="250"/>
      <c r="D30" s="250"/>
      <c r="E30" s="251"/>
      <c r="F30" s="23">
        <f>SUM(F16:F29)</f>
        <v>10</v>
      </c>
      <c r="G30" s="57" t="s">
        <v>18</v>
      </c>
      <c r="H30" s="71">
        <f>SUM(G16:G29)</f>
        <v>0</v>
      </c>
    </row>
    <row r="31" spans="1:8" ht="17.25" x14ac:dyDescent="0.25">
      <c r="A31" s="5"/>
      <c r="B31" s="24" t="s">
        <v>6</v>
      </c>
      <c r="C31" s="24"/>
      <c r="D31" s="5"/>
      <c r="E31" s="5"/>
      <c r="F31" s="25"/>
      <c r="G31" s="25"/>
      <c r="H31" s="76" t="str">
        <f>+'METODOLOGÍA DE EVALUACIÓN'!G11</f>
        <v>VERSIÓN: MAYO 2024</v>
      </c>
    </row>
    <row r="32" spans="1:8" ht="17.25" x14ac:dyDescent="0.25">
      <c r="A32" s="5"/>
      <c r="B32" s="24"/>
      <c r="C32" s="5"/>
      <c r="D32" s="5"/>
      <c r="E32" s="5"/>
      <c r="F32" s="25"/>
      <c r="G32" s="25"/>
      <c r="H32" s="21"/>
    </row>
  </sheetData>
  <mergeCells count="37">
    <mergeCell ref="A15:A30"/>
    <mergeCell ref="B29:D29"/>
    <mergeCell ref="B20:C20"/>
    <mergeCell ref="B21:C21"/>
    <mergeCell ref="G16:G21"/>
    <mergeCell ref="B26:C26"/>
    <mergeCell ref="F22:F28"/>
    <mergeCell ref="B27:C27"/>
    <mergeCell ref="B28:C28"/>
    <mergeCell ref="G22:G28"/>
    <mergeCell ref="E22:E28"/>
    <mergeCell ref="B30:E30"/>
    <mergeCell ref="B22:D22"/>
    <mergeCell ref="B9:H9"/>
    <mergeCell ref="C10:F10"/>
    <mergeCell ref="C11:F11"/>
    <mergeCell ref="B8:H8"/>
    <mergeCell ref="B19:C19"/>
    <mergeCell ref="B14:H14"/>
    <mergeCell ref="B15:D15"/>
    <mergeCell ref="C12:F12"/>
    <mergeCell ref="C13:H13"/>
    <mergeCell ref="B2:H2"/>
    <mergeCell ref="B4:H4"/>
    <mergeCell ref="B5:H5"/>
    <mergeCell ref="B6:H6"/>
    <mergeCell ref="B7:H7"/>
    <mergeCell ref="H22:H28"/>
    <mergeCell ref="B23:C23"/>
    <mergeCell ref="B24:C24"/>
    <mergeCell ref="B25:C25"/>
    <mergeCell ref="B16:D16"/>
    <mergeCell ref="E16:E21"/>
    <mergeCell ref="F16:F21"/>
    <mergeCell ref="H16:H21"/>
    <mergeCell ref="B17:C17"/>
    <mergeCell ref="B18:C18"/>
  </mergeCells>
  <pageMargins left="0.7" right="0.7" top="0.75" bottom="0.75" header="0.3" footer="0.3"/>
  <pageSetup scale="3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2:H31"/>
  <sheetViews>
    <sheetView showGridLines="0" tabSelected="1" zoomScale="80" zoomScaleNormal="80" zoomScaleSheetLayoutView="87" workbookViewId="0">
      <selection activeCell="E27" sqref="E27"/>
    </sheetView>
  </sheetViews>
  <sheetFormatPr baseColWidth="10" defaultRowHeight="15" x14ac:dyDescent="0.25"/>
  <cols>
    <col min="1" max="1" width="10.7109375" customWidth="1"/>
    <col min="2" max="2" width="20.7109375" customWidth="1"/>
    <col min="3" max="3" width="39.7109375" customWidth="1"/>
    <col min="4" max="4" width="21.28515625" customWidth="1"/>
    <col min="5" max="5" width="40.140625" customWidth="1"/>
    <col min="6" max="6" width="20" customWidth="1"/>
    <col min="7" max="7" width="29.140625" customWidth="1"/>
    <col min="8" max="8" width="26.28515625" customWidth="1"/>
    <col min="9" max="9" width="26.5703125" customWidth="1"/>
  </cols>
  <sheetData>
    <row r="2" spans="1:8" ht="16.5" thickBot="1" x14ac:dyDescent="0.3">
      <c r="A2" s="2"/>
      <c r="B2" s="3"/>
      <c r="C2" s="3"/>
      <c r="D2" s="2"/>
      <c r="E2" s="2"/>
      <c r="F2" s="2"/>
      <c r="G2" s="2"/>
      <c r="H2" s="2"/>
    </row>
    <row r="3" spans="1:8" ht="34.9" customHeight="1" x14ac:dyDescent="0.25">
      <c r="A3" s="2"/>
      <c r="B3" s="268" t="str">
        <f>+'METODOLOGÍA DE EVALUACIÓN'!B2:G2</f>
        <v>EMPRESA DE LICORES DE CUNDINAMARCA</v>
      </c>
      <c r="C3" s="269"/>
      <c r="D3" s="269"/>
      <c r="E3" s="269"/>
      <c r="F3" s="269"/>
      <c r="G3" s="269"/>
      <c r="H3" s="270"/>
    </row>
    <row r="4" spans="1:8" ht="14.45" customHeight="1" x14ac:dyDescent="0.25">
      <c r="A4" s="2"/>
      <c r="B4" s="10"/>
      <c r="C4" s="11"/>
      <c r="D4" s="11"/>
      <c r="E4" s="11"/>
      <c r="F4" s="11"/>
      <c r="G4" s="11"/>
      <c r="H4" s="12"/>
    </row>
    <row r="5" spans="1:8" ht="25.15" customHeight="1" x14ac:dyDescent="0.25">
      <c r="A5" s="2"/>
      <c r="B5" s="291" t="s">
        <v>169</v>
      </c>
      <c r="C5" s="292"/>
      <c r="D5" s="292"/>
      <c r="E5" s="292"/>
      <c r="F5" s="292"/>
      <c r="G5" s="292"/>
      <c r="H5" s="293"/>
    </row>
    <row r="6" spans="1:8" ht="33.6" customHeight="1" thickBot="1" x14ac:dyDescent="0.3">
      <c r="A6" s="2"/>
      <c r="B6" s="163" t="s">
        <v>37</v>
      </c>
      <c r="C6" s="164"/>
      <c r="D6" s="164"/>
      <c r="E6" s="164"/>
      <c r="F6" s="164"/>
      <c r="G6" s="164"/>
      <c r="H6" s="165"/>
    </row>
    <row r="7" spans="1:8" ht="34.15" customHeight="1" thickBot="1" x14ac:dyDescent="0.3">
      <c r="A7" s="2"/>
      <c r="B7" s="300" t="s">
        <v>160</v>
      </c>
      <c r="C7" s="301"/>
      <c r="D7" s="301"/>
      <c r="E7" s="301"/>
      <c r="F7" s="301"/>
      <c r="G7" s="301"/>
      <c r="H7" s="302"/>
    </row>
    <row r="8" spans="1:8" ht="30" customHeight="1" thickBot="1" x14ac:dyDescent="0.3">
      <c r="A8" s="2"/>
      <c r="B8" s="257" t="s">
        <v>7</v>
      </c>
      <c r="C8" s="258"/>
      <c r="D8" s="258"/>
      <c r="E8" s="258"/>
      <c r="F8" s="258"/>
      <c r="G8" s="258"/>
      <c r="H8" s="259"/>
    </row>
    <row r="9" spans="1:8" ht="108.6" customHeight="1" thickBot="1" x14ac:dyDescent="0.3">
      <c r="A9" s="5"/>
      <c r="B9" s="254" t="s">
        <v>129</v>
      </c>
      <c r="C9" s="255"/>
      <c r="D9" s="255"/>
      <c r="E9" s="255"/>
      <c r="F9" s="255"/>
      <c r="G9" s="255"/>
      <c r="H9" s="256"/>
    </row>
    <row r="10" spans="1:8" ht="28.15" customHeight="1" thickBot="1" x14ac:dyDescent="0.3">
      <c r="A10" s="13"/>
      <c r="B10" s="257" t="s">
        <v>8</v>
      </c>
      <c r="C10" s="258"/>
      <c r="D10" s="258"/>
      <c r="E10" s="258"/>
      <c r="F10" s="258"/>
      <c r="G10" s="258"/>
      <c r="H10" s="259"/>
    </row>
    <row r="11" spans="1:8" ht="33.6" customHeight="1" x14ac:dyDescent="0.25">
      <c r="A11" s="13"/>
      <c r="B11" s="38" t="s">
        <v>34</v>
      </c>
      <c r="C11" s="305" t="str">
        <f>+B3</f>
        <v>EMPRESA DE LICORES DE CUNDINAMARCA</v>
      </c>
      <c r="D11" s="262"/>
      <c r="E11" s="262"/>
      <c r="F11" s="262"/>
      <c r="G11" s="99" t="s">
        <v>9</v>
      </c>
      <c r="H11" s="98" t="str">
        <f>+'G1. COND ADIC. TRDMC'!H10</f>
        <v>899.999.084-8</v>
      </c>
    </row>
    <row r="12" spans="1:8" ht="33.6" customHeight="1" x14ac:dyDescent="0.25">
      <c r="A12" s="13"/>
      <c r="B12" s="33" t="s">
        <v>35</v>
      </c>
      <c r="C12" s="375" t="str">
        <f>+C11</f>
        <v>EMPRESA DE LICORES DE CUNDINAMARCA</v>
      </c>
      <c r="D12" s="264"/>
      <c r="E12" s="264"/>
      <c r="F12" s="264"/>
      <c r="G12" s="100" t="s">
        <v>9</v>
      </c>
      <c r="H12" s="81" t="str">
        <f>+H11</f>
        <v>899.999.084-8</v>
      </c>
    </row>
    <row r="13" spans="1:8" ht="30.6" customHeight="1" thickBot="1" x14ac:dyDescent="0.3">
      <c r="A13" s="13"/>
      <c r="B13" s="33" t="s">
        <v>36</v>
      </c>
      <c r="C13" s="379" t="str">
        <f>+C11</f>
        <v>EMPRESA DE LICORES DE CUNDINAMARCA</v>
      </c>
      <c r="D13" s="266"/>
      <c r="E13" s="266"/>
      <c r="F13" s="266"/>
      <c r="G13" s="101" t="s">
        <v>9</v>
      </c>
      <c r="H13" s="82" t="str">
        <f>+H11</f>
        <v>899.999.084-8</v>
      </c>
    </row>
    <row r="14" spans="1:8" ht="30.6" customHeight="1" thickBot="1" x14ac:dyDescent="0.3">
      <c r="A14" s="13"/>
      <c r="B14" s="46" t="s">
        <v>40</v>
      </c>
      <c r="C14" s="290" t="s">
        <v>41</v>
      </c>
      <c r="D14" s="260"/>
      <c r="E14" s="260"/>
      <c r="F14" s="260"/>
      <c r="G14" s="260"/>
      <c r="H14" s="261"/>
    </row>
    <row r="15" spans="1:8" ht="33" customHeight="1" thickBot="1" x14ac:dyDescent="0.3">
      <c r="A15" s="13"/>
      <c r="B15" s="257" t="s">
        <v>10</v>
      </c>
      <c r="C15" s="258"/>
      <c r="D15" s="258"/>
      <c r="E15" s="258"/>
      <c r="F15" s="258"/>
      <c r="G15" s="258"/>
      <c r="H15" s="259"/>
    </row>
    <row r="16" spans="1:8" ht="52.5" thickBot="1" x14ac:dyDescent="0.3">
      <c r="A16" s="330" t="s">
        <v>97</v>
      </c>
      <c r="B16" s="377" t="s">
        <v>11</v>
      </c>
      <c r="C16" s="378"/>
      <c r="D16" s="392"/>
      <c r="E16" s="18" t="s">
        <v>12</v>
      </c>
      <c r="F16" s="19" t="s">
        <v>13</v>
      </c>
      <c r="G16" s="58" t="s">
        <v>14</v>
      </c>
      <c r="H16" s="20" t="s">
        <v>15</v>
      </c>
    </row>
    <row r="17" spans="1:8" ht="156.75" customHeight="1" x14ac:dyDescent="0.25">
      <c r="A17" s="331"/>
      <c r="B17" s="252" t="s">
        <v>81</v>
      </c>
      <c r="C17" s="253"/>
      <c r="D17" s="94" t="s">
        <v>20</v>
      </c>
      <c r="E17" s="283" t="s">
        <v>71</v>
      </c>
      <c r="F17" s="271">
        <v>2</v>
      </c>
      <c r="G17" s="274"/>
      <c r="H17" s="311"/>
    </row>
    <row r="18" spans="1:8" ht="33" customHeight="1" x14ac:dyDescent="0.25">
      <c r="A18" s="331"/>
      <c r="B18" s="286" t="s">
        <v>98</v>
      </c>
      <c r="C18" s="287"/>
      <c r="D18" s="36">
        <v>0.5</v>
      </c>
      <c r="E18" s="284"/>
      <c r="F18" s="272"/>
      <c r="G18" s="275"/>
      <c r="H18" s="312"/>
    </row>
    <row r="19" spans="1:8" ht="33" customHeight="1" x14ac:dyDescent="0.25">
      <c r="A19" s="331"/>
      <c r="B19" s="288" t="s">
        <v>99</v>
      </c>
      <c r="C19" s="289"/>
      <c r="D19" s="36">
        <v>1</v>
      </c>
      <c r="E19" s="284"/>
      <c r="F19" s="272"/>
      <c r="G19" s="275"/>
      <c r="H19" s="312"/>
    </row>
    <row r="20" spans="1:8" ht="33" customHeight="1" thickBot="1" x14ac:dyDescent="0.3">
      <c r="A20" s="331"/>
      <c r="B20" s="288" t="s">
        <v>100</v>
      </c>
      <c r="C20" s="289"/>
      <c r="D20" s="37">
        <v>2</v>
      </c>
      <c r="E20" s="285"/>
      <c r="F20" s="273"/>
      <c r="G20" s="276"/>
      <c r="H20" s="313"/>
    </row>
    <row r="21" spans="1:8" ht="60.75" customHeight="1" x14ac:dyDescent="0.25">
      <c r="A21" s="331"/>
      <c r="B21" s="371" t="s">
        <v>66</v>
      </c>
      <c r="C21" s="372"/>
      <c r="D21" s="373"/>
      <c r="E21" s="283" t="s">
        <v>67</v>
      </c>
      <c r="F21" s="386">
        <f>+D24</f>
        <v>3</v>
      </c>
      <c r="G21" s="386"/>
      <c r="H21" s="386"/>
    </row>
    <row r="22" spans="1:8" ht="27.95" customHeight="1" x14ac:dyDescent="0.25">
      <c r="A22" s="331"/>
      <c r="B22" s="321" t="s">
        <v>45</v>
      </c>
      <c r="C22" s="322"/>
      <c r="D22" s="49">
        <v>1</v>
      </c>
      <c r="E22" s="284"/>
      <c r="F22" s="284"/>
      <c r="G22" s="284"/>
      <c r="H22" s="284"/>
    </row>
    <row r="23" spans="1:8" ht="27.95" customHeight="1" x14ac:dyDescent="0.25">
      <c r="A23" s="331"/>
      <c r="B23" s="321" t="s">
        <v>46</v>
      </c>
      <c r="C23" s="322"/>
      <c r="D23" s="36">
        <v>2</v>
      </c>
      <c r="E23" s="284"/>
      <c r="F23" s="284"/>
      <c r="G23" s="284"/>
      <c r="H23" s="284"/>
    </row>
    <row r="24" spans="1:8" ht="27.95" customHeight="1" thickBot="1" x14ac:dyDescent="0.3">
      <c r="A24" s="331"/>
      <c r="B24" s="321" t="s">
        <v>47</v>
      </c>
      <c r="C24" s="322"/>
      <c r="D24" s="37">
        <v>3</v>
      </c>
      <c r="E24" s="285"/>
      <c r="F24" s="285"/>
      <c r="G24" s="285"/>
      <c r="H24" s="285"/>
    </row>
    <row r="25" spans="1:8" ht="60" customHeight="1" thickBot="1" x14ac:dyDescent="0.3">
      <c r="A25" s="331"/>
      <c r="B25" s="247" t="s">
        <v>91</v>
      </c>
      <c r="C25" s="325"/>
      <c r="D25" s="248"/>
      <c r="E25" s="22" t="s">
        <v>79</v>
      </c>
      <c r="F25" s="23">
        <v>1</v>
      </c>
      <c r="G25" s="29"/>
      <c r="H25" s="70"/>
    </row>
    <row r="26" spans="1:8" ht="287.25" customHeight="1" thickBot="1" x14ac:dyDescent="0.3">
      <c r="A26" s="331"/>
      <c r="B26" s="400" t="s">
        <v>23</v>
      </c>
      <c r="C26" s="401"/>
      <c r="D26" s="402"/>
      <c r="E26" s="22" t="s">
        <v>206</v>
      </c>
      <c r="F26" s="23">
        <v>2</v>
      </c>
      <c r="G26" s="29"/>
      <c r="H26" s="70"/>
    </row>
    <row r="27" spans="1:8" ht="243.75" customHeight="1" thickBot="1" x14ac:dyDescent="0.3">
      <c r="A27" s="331"/>
      <c r="B27" s="400" t="s">
        <v>64</v>
      </c>
      <c r="C27" s="401"/>
      <c r="D27" s="402"/>
      <c r="E27" s="22" t="s">
        <v>24</v>
      </c>
      <c r="F27" s="23">
        <v>1</v>
      </c>
      <c r="G27" s="29"/>
      <c r="H27" s="70"/>
    </row>
    <row r="28" spans="1:8" ht="67.5" customHeight="1" thickBot="1" x14ac:dyDescent="0.3">
      <c r="A28" s="331"/>
      <c r="B28" s="417" t="s">
        <v>207</v>
      </c>
      <c r="C28" s="418"/>
      <c r="D28" s="419"/>
      <c r="E28" s="420" t="s">
        <v>206</v>
      </c>
      <c r="F28" s="421">
        <v>1</v>
      </c>
      <c r="G28" s="29"/>
      <c r="H28" s="70"/>
    </row>
    <row r="29" spans="1:8" ht="39" customHeight="1" thickBot="1" x14ac:dyDescent="0.3">
      <c r="A29" s="331"/>
      <c r="B29" s="249" t="s">
        <v>17</v>
      </c>
      <c r="C29" s="250"/>
      <c r="D29" s="250"/>
      <c r="E29" s="251"/>
      <c r="F29" s="23">
        <f>SUM(F17:F28)</f>
        <v>10</v>
      </c>
      <c r="G29" s="57" t="s">
        <v>18</v>
      </c>
      <c r="H29" s="30">
        <f>SUM(H17:H27)</f>
        <v>0</v>
      </c>
    </row>
    <row r="30" spans="1:8" ht="17.25" x14ac:dyDescent="0.25">
      <c r="A30" s="5"/>
      <c r="B30" s="24" t="s">
        <v>6</v>
      </c>
      <c r="C30" s="24"/>
      <c r="D30" s="5"/>
      <c r="E30" s="5"/>
      <c r="F30" s="25"/>
      <c r="G30" s="25"/>
      <c r="H30" s="76" t="str">
        <f>+'METODOLOGÍA DE EVALUACIÓN'!G11</f>
        <v>VERSIÓN: MAYO 2024</v>
      </c>
    </row>
    <row r="31" spans="1:8" ht="17.25" x14ac:dyDescent="0.25">
      <c r="A31" s="5"/>
      <c r="B31" s="24"/>
      <c r="C31" s="24"/>
      <c r="D31" s="5"/>
      <c r="E31" s="5"/>
      <c r="F31" s="25"/>
      <c r="G31" s="25"/>
      <c r="H31" s="21"/>
    </row>
  </sheetData>
  <mergeCells count="35">
    <mergeCell ref="A16:A29"/>
    <mergeCell ref="B27:D27"/>
    <mergeCell ref="B29:E29"/>
    <mergeCell ref="B26:D26"/>
    <mergeCell ref="B21:D21"/>
    <mergeCell ref="B22:C22"/>
    <mergeCell ref="B23:C23"/>
    <mergeCell ref="B24:C24"/>
    <mergeCell ref="E21:E24"/>
    <mergeCell ref="B25:D25"/>
    <mergeCell ref="B16:D16"/>
    <mergeCell ref="B17:C17"/>
    <mergeCell ref="E17:E20"/>
    <mergeCell ref="B28:D28"/>
    <mergeCell ref="B10:H10"/>
    <mergeCell ref="B15:H15"/>
    <mergeCell ref="G21:G24"/>
    <mergeCell ref="H21:H24"/>
    <mergeCell ref="F21:F24"/>
    <mergeCell ref="B3:H3"/>
    <mergeCell ref="B5:H5"/>
    <mergeCell ref="B6:H6"/>
    <mergeCell ref="H17:H20"/>
    <mergeCell ref="C11:F11"/>
    <mergeCell ref="C12:F12"/>
    <mergeCell ref="C13:F13"/>
    <mergeCell ref="C14:H14"/>
    <mergeCell ref="B18:C18"/>
    <mergeCell ref="B19:C19"/>
    <mergeCell ref="B20:C20"/>
    <mergeCell ref="F17:F20"/>
    <mergeCell ref="G17:G20"/>
    <mergeCell ref="B7:H7"/>
    <mergeCell ref="B8:H8"/>
    <mergeCell ref="B9:H9"/>
  </mergeCells>
  <pageMargins left="0.7" right="0.7" top="0.75" bottom="0.75" header="0.3" footer="0.3"/>
  <pageSetup scale="3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06132-60DF-472E-B9E8-FB2B7DC4BA98}">
  <sheetPr>
    <tabColor theme="9" tint="-0.249977111117893"/>
  </sheetPr>
  <dimension ref="A1:J24"/>
  <sheetViews>
    <sheetView showGridLines="0" topLeftCell="A4" zoomScale="80" zoomScaleNormal="80" zoomScaleSheetLayoutView="91" workbookViewId="0">
      <selection activeCell="B4" sqref="B4:H4"/>
    </sheetView>
  </sheetViews>
  <sheetFormatPr baseColWidth="10" defaultRowHeight="15" x14ac:dyDescent="0.25"/>
  <cols>
    <col min="1" max="1" width="7.85546875" customWidth="1"/>
    <col min="2" max="2" width="17.140625" customWidth="1"/>
    <col min="3" max="3" width="52.85546875" customWidth="1"/>
    <col min="4" max="4" width="19.5703125" customWidth="1"/>
    <col min="5" max="5" width="40.28515625" customWidth="1"/>
    <col min="6" max="6" width="21.28515625" customWidth="1"/>
    <col min="7" max="7" width="32.28515625" customWidth="1"/>
    <col min="8" max="8" width="26.7109375" customWidth="1"/>
  </cols>
  <sheetData>
    <row r="1" spans="1:10" ht="16.5" thickBot="1" x14ac:dyDescent="0.3">
      <c r="A1" s="2"/>
      <c r="B1" s="3"/>
      <c r="C1" s="2"/>
      <c r="D1" s="2"/>
      <c r="E1" s="2"/>
      <c r="F1" s="2"/>
      <c r="G1" s="2"/>
      <c r="H1" s="2"/>
      <c r="I1" s="9"/>
      <c r="J1" s="2"/>
    </row>
    <row r="2" spans="1:10" ht="42.6" customHeight="1" x14ac:dyDescent="0.25">
      <c r="A2" s="2"/>
      <c r="B2" s="268" t="str">
        <f>+'METODOLOGÍA DE EVALUACIÓN'!B2:G2</f>
        <v>EMPRESA DE LICORES DE CUNDINAMARCA</v>
      </c>
      <c r="C2" s="269"/>
      <c r="D2" s="269"/>
      <c r="E2" s="269"/>
      <c r="F2" s="269"/>
      <c r="G2" s="269"/>
      <c r="H2" s="270"/>
      <c r="I2" s="44"/>
      <c r="J2" s="2"/>
    </row>
    <row r="3" spans="1:10" ht="13.9" customHeight="1" x14ac:dyDescent="0.25">
      <c r="A3" s="2"/>
      <c r="B3" s="10"/>
      <c r="C3" s="11"/>
      <c r="D3" s="11"/>
      <c r="E3" s="11"/>
      <c r="F3" s="11"/>
      <c r="G3" s="11"/>
      <c r="H3" s="12"/>
      <c r="I3" s="11"/>
      <c r="J3" s="2"/>
    </row>
    <row r="4" spans="1:10" ht="24" customHeight="1" x14ac:dyDescent="0.25">
      <c r="A4" s="2"/>
      <c r="B4" s="389" t="s">
        <v>169</v>
      </c>
      <c r="C4" s="390"/>
      <c r="D4" s="390"/>
      <c r="E4" s="390"/>
      <c r="F4" s="390"/>
      <c r="G4" s="390"/>
      <c r="H4" s="391"/>
      <c r="I4" s="27"/>
      <c r="J4" s="2"/>
    </row>
    <row r="5" spans="1:10" ht="31.15" customHeight="1" thickBot="1" x14ac:dyDescent="0.3">
      <c r="A5" s="2"/>
      <c r="B5" s="163" t="s">
        <v>19</v>
      </c>
      <c r="C5" s="164"/>
      <c r="D5" s="164"/>
      <c r="E5" s="164"/>
      <c r="F5" s="164"/>
      <c r="G5" s="164"/>
      <c r="H5" s="165"/>
      <c r="I5" s="45"/>
      <c r="J5" s="2"/>
    </row>
    <row r="6" spans="1:10" ht="36" customHeight="1" thickBot="1" x14ac:dyDescent="0.3">
      <c r="A6" s="2"/>
      <c r="B6" s="300" t="s">
        <v>161</v>
      </c>
      <c r="C6" s="301"/>
      <c r="D6" s="301"/>
      <c r="E6" s="301"/>
      <c r="F6" s="301"/>
      <c r="G6" s="301"/>
      <c r="H6" s="302"/>
      <c r="I6" s="2"/>
    </row>
    <row r="7" spans="1:10" ht="33" customHeight="1" thickBot="1" x14ac:dyDescent="0.3">
      <c r="A7" s="2"/>
      <c r="B7" s="257" t="s">
        <v>7</v>
      </c>
      <c r="C7" s="258"/>
      <c r="D7" s="258"/>
      <c r="E7" s="258"/>
      <c r="F7" s="258"/>
      <c r="G7" s="258"/>
      <c r="H7" s="259"/>
      <c r="I7" s="2"/>
    </row>
    <row r="8" spans="1:10" ht="60" customHeight="1" thickBot="1" x14ac:dyDescent="0.3">
      <c r="A8" s="5"/>
      <c r="B8" s="254" t="s">
        <v>153</v>
      </c>
      <c r="C8" s="255"/>
      <c r="D8" s="255"/>
      <c r="E8" s="255"/>
      <c r="F8" s="255"/>
      <c r="G8" s="255"/>
      <c r="H8" s="256"/>
      <c r="I8" s="5"/>
    </row>
    <row r="9" spans="1:10" ht="33.6" customHeight="1" thickBot="1" x14ac:dyDescent="0.3">
      <c r="A9" s="13"/>
      <c r="B9" s="257" t="s">
        <v>8</v>
      </c>
      <c r="C9" s="258"/>
      <c r="D9" s="258"/>
      <c r="E9" s="258"/>
      <c r="F9" s="258"/>
      <c r="G9" s="258"/>
      <c r="H9" s="259"/>
      <c r="I9" s="14"/>
    </row>
    <row r="10" spans="1:10" ht="37.9" customHeight="1" x14ac:dyDescent="0.25">
      <c r="A10" s="13"/>
      <c r="B10" s="38" t="s">
        <v>34</v>
      </c>
      <c r="C10" s="305" t="str">
        <f>+B2</f>
        <v>EMPRESA DE LICORES DE CUNDINAMARCA</v>
      </c>
      <c r="D10" s="262"/>
      <c r="E10" s="262"/>
      <c r="F10" s="262"/>
      <c r="G10" s="15" t="s">
        <v>9</v>
      </c>
      <c r="H10" s="61" t="str">
        <f>+'G1. COND ADIC. TRDMC'!H10</f>
        <v>899.999.084-8</v>
      </c>
      <c r="I10" s="14"/>
    </row>
    <row r="11" spans="1:10" ht="36" customHeight="1" x14ac:dyDescent="0.25">
      <c r="A11" s="13"/>
      <c r="B11" s="33" t="s">
        <v>35</v>
      </c>
      <c r="C11" s="375" t="str">
        <f>+B2</f>
        <v>EMPRESA DE LICORES DE CUNDINAMARCA</v>
      </c>
      <c r="D11" s="264"/>
      <c r="E11" s="264"/>
      <c r="F11" s="264"/>
      <c r="G11" s="16" t="s">
        <v>9</v>
      </c>
      <c r="H11" s="62" t="str">
        <f>+H10</f>
        <v>899.999.084-8</v>
      </c>
      <c r="I11" s="14"/>
    </row>
    <row r="12" spans="1:10" ht="35.450000000000003" customHeight="1" thickBot="1" x14ac:dyDescent="0.3">
      <c r="A12" s="13"/>
      <c r="B12" s="33" t="s">
        <v>36</v>
      </c>
      <c r="C12" s="306" t="s">
        <v>151</v>
      </c>
      <c r="D12" s="307"/>
      <c r="E12" s="307"/>
      <c r="F12" s="307"/>
      <c r="G12" s="17" t="s">
        <v>9</v>
      </c>
      <c r="H12" s="63" t="s">
        <v>152</v>
      </c>
      <c r="I12" s="14"/>
    </row>
    <row r="13" spans="1:10" ht="35.450000000000003" customHeight="1" thickBot="1" x14ac:dyDescent="0.3">
      <c r="A13" s="13"/>
      <c r="B13" s="46" t="s">
        <v>40</v>
      </c>
      <c r="C13" s="403" t="s">
        <v>143</v>
      </c>
      <c r="D13" s="404"/>
      <c r="E13" s="404"/>
      <c r="F13" s="404"/>
      <c r="G13" s="404"/>
      <c r="H13" s="405"/>
      <c r="I13" s="14"/>
    </row>
    <row r="14" spans="1:10" ht="37.9" customHeight="1" thickBot="1" x14ac:dyDescent="0.3">
      <c r="A14" s="13"/>
      <c r="B14" s="257" t="s">
        <v>10</v>
      </c>
      <c r="C14" s="258"/>
      <c r="D14" s="258"/>
      <c r="E14" s="258"/>
      <c r="F14" s="258"/>
      <c r="G14" s="258"/>
      <c r="H14" s="259"/>
      <c r="I14" s="14"/>
    </row>
    <row r="15" spans="1:10" ht="51.6" customHeight="1" thickBot="1" x14ac:dyDescent="0.3">
      <c r="A15" s="330" t="s">
        <v>97</v>
      </c>
      <c r="B15" s="377" t="s">
        <v>11</v>
      </c>
      <c r="C15" s="392"/>
      <c r="D15" s="78" t="s">
        <v>20</v>
      </c>
      <c r="E15" s="18" t="s">
        <v>12</v>
      </c>
      <c r="F15" s="114" t="s">
        <v>13</v>
      </c>
      <c r="G15" s="58" t="s">
        <v>14</v>
      </c>
      <c r="H15" s="20" t="s">
        <v>15</v>
      </c>
      <c r="I15" s="21"/>
    </row>
    <row r="16" spans="1:10" ht="88.9" customHeight="1" x14ac:dyDescent="0.25">
      <c r="A16" s="331"/>
      <c r="B16" s="406" t="s">
        <v>146</v>
      </c>
      <c r="C16" s="407"/>
      <c r="D16" s="113" t="s">
        <v>20</v>
      </c>
      <c r="E16" s="283" t="s">
        <v>144</v>
      </c>
      <c r="F16" s="271">
        <f>+D18</f>
        <v>3</v>
      </c>
      <c r="G16" s="274"/>
      <c r="H16" s="311"/>
      <c r="I16" s="21"/>
    </row>
    <row r="17" spans="1:9" ht="26.45" customHeight="1" x14ac:dyDescent="0.25">
      <c r="A17" s="331"/>
      <c r="B17" s="384" t="s">
        <v>166</v>
      </c>
      <c r="C17" s="385"/>
      <c r="D17" s="111">
        <v>1</v>
      </c>
      <c r="E17" s="284"/>
      <c r="F17" s="272"/>
      <c r="G17" s="275"/>
      <c r="H17" s="312"/>
      <c r="I17" s="21"/>
    </row>
    <row r="18" spans="1:9" ht="26.45" customHeight="1" thickBot="1" x14ac:dyDescent="0.3">
      <c r="A18" s="331"/>
      <c r="B18" s="319" t="s">
        <v>167</v>
      </c>
      <c r="C18" s="320"/>
      <c r="D18" s="112">
        <v>3</v>
      </c>
      <c r="E18" s="285"/>
      <c r="F18" s="273"/>
      <c r="G18" s="275"/>
      <c r="H18" s="312"/>
      <c r="I18" s="21"/>
    </row>
    <row r="19" spans="1:9" ht="64.900000000000006" customHeight="1" x14ac:dyDescent="0.25">
      <c r="A19" s="331"/>
      <c r="B19" s="408" t="s">
        <v>147</v>
      </c>
      <c r="C19" s="409"/>
      <c r="D19" s="115" t="s">
        <v>20</v>
      </c>
      <c r="E19" s="283" t="s">
        <v>145</v>
      </c>
      <c r="F19" s="271">
        <v>4</v>
      </c>
      <c r="G19" s="275"/>
      <c r="H19" s="312"/>
      <c r="I19" s="21"/>
    </row>
    <row r="20" spans="1:9" ht="27" customHeight="1" x14ac:dyDescent="0.25">
      <c r="A20" s="331"/>
      <c r="B20" s="384" t="s">
        <v>164</v>
      </c>
      <c r="C20" s="385"/>
      <c r="D20" s="111">
        <v>2</v>
      </c>
      <c r="E20" s="284"/>
      <c r="F20" s="272"/>
      <c r="G20" s="80"/>
      <c r="H20" s="79"/>
      <c r="I20" s="21"/>
    </row>
    <row r="21" spans="1:9" ht="27" customHeight="1" thickBot="1" x14ac:dyDescent="0.3">
      <c r="A21" s="331"/>
      <c r="B21" s="384" t="s">
        <v>165</v>
      </c>
      <c r="C21" s="385"/>
      <c r="D21" s="112">
        <v>4</v>
      </c>
      <c r="E21" s="285"/>
      <c r="F21" s="273"/>
      <c r="G21" s="80"/>
      <c r="H21" s="79"/>
      <c r="I21" s="21"/>
    </row>
    <row r="22" spans="1:9" ht="71.45" customHeight="1" thickBot="1" x14ac:dyDescent="0.3">
      <c r="A22" s="331"/>
      <c r="B22" s="247" t="s">
        <v>149</v>
      </c>
      <c r="C22" s="325"/>
      <c r="D22" s="248"/>
      <c r="E22" s="22" t="s">
        <v>148</v>
      </c>
      <c r="F22" s="23">
        <v>3</v>
      </c>
      <c r="G22" s="29"/>
      <c r="H22" s="70"/>
      <c r="I22" s="21"/>
    </row>
    <row r="23" spans="1:9" ht="35.450000000000003" customHeight="1" thickBot="1" x14ac:dyDescent="0.3">
      <c r="A23" s="331"/>
      <c r="B23" s="249" t="s">
        <v>17</v>
      </c>
      <c r="C23" s="250"/>
      <c r="D23" s="250"/>
      <c r="E23" s="251"/>
      <c r="F23" s="23">
        <f>SUM(F16:F22)</f>
        <v>10</v>
      </c>
      <c r="G23" s="57" t="s">
        <v>18</v>
      </c>
      <c r="H23" s="30">
        <f>SUM(H16:H22)</f>
        <v>0</v>
      </c>
      <c r="I23" s="21"/>
    </row>
    <row r="24" spans="1:9" ht="23.45" customHeight="1" x14ac:dyDescent="0.25">
      <c r="A24" s="5"/>
      <c r="B24" s="24" t="s">
        <v>6</v>
      </c>
      <c r="C24" s="5"/>
      <c r="D24" s="5" t="s">
        <v>97</v>
      </c>
      <c r="E24" s="5"/>
      <c r="F24" s="5"/>
      <c r="G24" s="25"/>
      <c r="H24" s="53" t="str">
        <f>+'G1 COND ADIC. AUTOMÓVILES'!H36</f>
        <v>VERSIÓN: MAYO 2024</v>
      </c>
      <c r="I24" s="53"/>
    </row>
  </sheetData>
  <mergeCells count="28">
    <mergeCell ref="B22:D22"/>
    <mergeCell ref="B23:E23"/>
    <mergeCell ref="B14:H14"/>
    <mergeCell ref="A15:A23"/>
    <mergeCell ref="B15:C15"/>
    <mergeCell ref="B16:C16"/>
    <mergeCell ref="G16:G19"/>
    <mergeCell ref="H16:H19"/>
    <mergeCell ref="B19:C19"/>
    <mergeCell ref="B17:C17"/>
    <mergeCell ref="B18:C18"/>
    <mergeCell ref="B20:C20"/>
    <mergeCell ref="B21:C21"/>
    <mergeCell ref="F16:F18"/>
    <mergeCell ref="E16:E18"/>
    <mergeCell ref="E19:E21"/>
    <mergeCell ref="F19:F21"/>
    <mergeCell ref="C13:H13"/>
    <mergeCell ref="B2:H2"/>
    <mergeCell ref="B4:H4"/>
    <mergeCell ref="B5:H5"/>
    <mergeCell ref="B6:H6"/>
    <mergeCell ref="B7:H7"/>
    <mergeCell ref="B8:H8"/>
    <mergeCell ref="B9:H9"/>
    <mergeCell ref="C10:F10"/>
    <mergeCell ref="C11:F11"/>
    <mergeCell ref="C12:F12"/>
  </mergeCells>
  <pageMargins left="0.7" right="0.7" top="0.75" bottom="0.75" header="0.3" footer="0.3"/>
  <pageSetup scale="4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52E54-147C-4B37-B032-D74465682D48}">
  <sheetPr>
    <tabColor theme="9" tint="-0.249977111117893"/>
  </sheetPr>
  <dimension ref="A1:I24"/>
  <sheetViews>
    <sheetView showGridLines="0" zoomScale="80" zoomScaleNormal="80" zoomScaleSheetLayoutView="91" workbookViewId="0">
      <selection activeCell="B4" sqref="B4:H4"/>
    </sheetView>
  </sheetViews>
  <sheetFormatPr baseColWidth="10" defaultRowHeight="15" x14ac:dyDescent="0.25"/>
  <cols>
    <col min="1" max="1" width="7.85546875" customWidth="1"/>
    <col min="2" max="2" width="17.140625" customWidth="1"/>
    <col min="3" max="3" width="52.85546875" customWidth="1"/>
    <col min="4" max="4" width="19.5703125" customWidth="1"/>
    <col min="5" max="5" width="40.28515625" customWidth="1"/>
    <col min="6" max="6" width="21.28515625" customWidth="1"/>
    <col min="7" max="7" width="32.28515625" customWidth="1"/>
    <col min="8" max="8" width="26.7109375" customWidth="1"/>
    <col min="9" max="9" width="20.42578125" customWidth="1"/>
  </cols>
  <sheetData>
    <row r="1" spans="1:9" ht="15.75" thickBot="1" x14ac:dyDescent="0.3"/>
    <row r="2" spans="1:9" ht="42.6" customHeight="1" x14ac:dyDescent="0.25">
      <c r="A2" s="2"/>
      <c r="B2" s="268" t="str">
        <f>+'METODOLOGÍA DE EVALUACIÓN'!B2:G2</f>
        <v>EMPRESA DE LICORES DE CUNDINAMARCA</v>
      </c>
      <c r="C2" s="269"/>
      <c r="D2" s="269"/>
      <c r="E2" s="269"/>
      <c r="F2" s="269"/>
      <c r="G2" s="269"/>
      <c r="H2" s="270"/>
      <c r="I2" s="2"/>
    </row>
    <row r="3" spans="1:9" ht="13.9" customHeight="1" x14ac:dyDescent="0.25">
      <c r="A3" s="2"/>
      <c r="B3" s="10"/>
      <c r="C3" s="11"/>
      <c r="D3" s="11"/>
      <c r="E3" s="11"/>
      <c r="F3" s="11"/>
      <c r="G3" s="11"/>
      <c r="H3" s="12"/>
      <c r="I3" s="2"/>
    </row>
    <row r="4" spans="1:9" ht="24" customHeight="1" x14ac:dyDescent="0.25">
      <c r="A4" s="2"/>
      <c r="B4" s="389" t="s">
        <v>169</v>
      </c>
      <c r="C4" s="390"/>
      <c r="D4" s="390"/>
      <c r="E4" s="390"/>
      <c r="F4" s="390"/>
      <c r="G4" s="390"/>
      <c r="H4" s="391"/>
      <c r="I4" s="2"/>
    </row>
    <row r="5" spans="1:9" ht="31.15" customHeight="1" thickBot="1" x14ac:dyDescent="0.3">
      <c r="A5" s="2"/>
      <c r="B5" s="163" t="s">
        <v>19</v>
      </c>
      <c r="C5" s="164"/>
      <c r="D5" s="164"/>
      <c r="E5" s="164"/>
      <c r="F5" s="164"/>
      <c r="G5" s="164"/>
      <c r="H5" s="165"/>
      <c r="I5" s="2"/>
    </row>
    <row r="6" spans="1:9" ht="36" customHeight="1" thickBot="1" x14ac:dyDescent="0.3">
      <c r="A6" s="2"/>
      <c r="B6" s="300" t="s">
        <v>162</v>
      </c>
      <c r="C6" s="301"/>
      <c r="D6" s="301"/>
      <c r="E6" s="301"/>
      <c r="F6" s="301"/>
      <c r="G6" s="301"/>
      <c r="H6" s="302"/>
    </row>
    <row r="7" spans="1:9" ht="33" customHeight="1" thickBot="1" x14ac:dyDescent="0.3">
      <c r="A7" s="2"/>
      <c r="B7" s="257" t="s">
        <v>7</v>
      </c>
      <c r="C7" s="258"/>
      <c r="D7" s="258"/>
      <c r="E7" s="258"/>
      <c r="F7" s="258"/>
      <c r="G7" s="258"/>
      <c r="H7" s="259"/>
    </row>
    <row r="8" spans="1:9" ht="60" customHeight="1" thickBot="1" x14ac:dyDescent="0.3">
      <c r="A8" s="5"/>
      <c r="B8" s="254" t="s">
        <v>153</v>
      </c>
      <c r="C8" s="255"/>
      <c r="D8" s="255"/>
      <c r="E8" s="255"/>
      <c r="F8" s="255"/>
      <c r="G8" s="255"/>
      <c r="H8" s="256"/>
    </row>
    <row r="9" spans="1:9" ht="33.6" customHeight="1" thickBot="1" x14ac:dyDescent="0.3">
      <c r="A9" s="13"/>
      <c r="B9" s="257" t="s">
        <v>8</v>
      </c>
      <c r="C9" s="258"/>
      <c r="D9" s="258"/>
      <c r="E9" s="258"/>
      <c r="F9" s="258"/>
      <c r="G9" s="258"/>
      <c r="H9" s="259"/>
    </row>
    <row r="10" spans="1:9" ht="37.9" customHeight="1" x14ac:dyDescent="0.25">
      <c r="A10" s="13"/>
      <c r="B10" s="38" t="s">
        <v>34</v>
      </c>
      <c r="C10" s="305" t="str">
        <f>+B2</f>
        <v>EMPRESA DE LICORES DE CUNDINAMARCA</v>
      </c>
      <c r="D10" s="262"/>
      <c r="E10" s="262"/>
      <c r="F10" s="262"/>
      <c r="G10" s="15" t="s">
        <v>9</v>
      </c>
      <c r="H10" s="61" t="str">
        <f>+'G1. COND ADIC. TRDMC'!H10</f>
        <v>899.999.084-8</v>
      </c>
    </row>
    <row r="11" spans="1:9" ht="36" customHeight="1" x14ac:dyDescent="0.25">
      <c r="A11" s="13"/>
      <c r="B11" s="33" t="s">
        <v>35</v>
      </c>
      <c r="C11" s="375" t="str">
        <f>+B2</f>
        <v>EMPRESA DE LICORES DE CUNDINAMARCA</v>
      </c>
      <c r="D11" s="264"/>
      <c r="E11" s="264"/>
      <c r="F11" s="264"/>
      <c r="G11" s="16" t="s">
        <v>9</v>
      </c>
      <c r="H11" s="62" t="str">
        <f>+H10</f>
        <v>899.999.084-8</v>
      </c>
    </row>
    <row r="12" spans="1:9" ht="35.450000000000003" customHeight="1" thickBot="1" x14ac:dyDescent="0.3">
      <c r="A12" s="13"/>
      <c r="B12" s="33" t="s">
        <v>36</v>
      </c>
      <c r="C12" s="306" t="s">
        <v>151</v>
      </c>
      <c r="D12" s="307"/>
      <c r="E12" s="307"/>
      <c r="F12" s="307"/>
      <c r="G12" s="17" t="s">
        <v>9</v>
      </c>
      <c r="H12" s="63" t="s">
        <v>152</v>
      </c>
    </row>
    <row r="13" spans="1:9" ht="35.450000000000003" customHeight="1" thickBot="1" x14ac:dyDescent="0.3">
      <c r="A13" s="13"/>
      <c r="B13" s="46" t="s">
        <v>40</v>
      </c>
      <c r="C13" s="403" t="s">
        <v>143</v>
      </c>
      <c r="D13" s="404"/>
      <c r="E13" s="404"/>
      <c r="F13" s="404"/>
      <c r="G13" s="404"/>
      <c r="H13" s="405"/>
    </row>
    <row r="14" spans="1:9" ht="37.9" customHeight="1" thickBot="1" x14ac:dyDescent="0.3">
      <c r="A14" s="13"/>
      <c r="B14" s="257" t="s">
        <v>10</v>
      </c>
      <c r="C14" s="258"/>
      <c r="D14" s="258"/>
      <c r="E14" s="258"/>
      <c r="F14" s="258"/>
      <c r="G14" s="258"/>
      <c r="H14" s="259"/>
    </row>
    <row r="15" spans="1:9" ht="51.6" customHeight="1" thickBot="1" x14ac:dyDescent="0.3">
      <c r="A15" s="330" t="s">
        <v>97</v>
      </c>
      <c r="B15" s="412" t="s">
        <v>11</v>
      </c>
      <c r="C15" s="413"/>
      <c r="D15" s="414"/>
      <c r="E15" s="18" t="s">
        <v>12</v>
      </c>
      <c r="F15" s="19" t="s">
        <v>13</v>
      </c>
      <c r="G15" s="58" t="s">
        <v>14</v>
      </c>
      <c r="H15" s="20" t="s">
        <v>15</v>
      </c>
    </row>
    <row r="16" spans="1:9" ht="81" customHeight="1" x14ac:dyDescent="0.25">
      <c r="A16" s="331"/>
      <c r="B16" s="415" t="s">
        <v>168</v>
      </c>
      <c r="C16" s="416"/>
      <c r="D16" s="113" t="s">
        <v>20</v>
      </c>
      <c r="E16" s="283" t="s">
        <v>144</v>
      </c>
      <c r="F16" s="271">
        <f>+D18</f>
        <v>3</v>
      </c>
      <c r="G16" s="274"/>
      <c r="H16" s="311"/>
    </row>
    <row r="17" spans="1:8" ht="27" customHeight="1" x14ac:dyDescent="0.25">
      <c r="A17" s="331"/>
      <c r="B17" s="384" t="s">
        <v>166</v>
      </c>
      <c r="C17" s="385"/>
      <c r="D17" s="111">
        <v>1</v>
      </c>
      <c r="E17" s="284"/>
      <c r="F17" s="272"/>
      <c r="G17" s="275"/>
      <c r="H17" s="312"/>
    </row>
    <row r="18" spans="1:8" ht="27" customHeight="1" thickBot="1" x14ac:dyDescent="0.3">
      <c r="A18" s="331"/>
      <c r="B18" s="384" t="s">
        <v>167</v>
      </c>
      <c r="C18" s="385"/>
      <c r="D18" s="112">
        <v>3</v>
      </c>
      <c r="E18" s="285"/>
      <c r="F18" s="273"/>
      <c r="G18" s="275"/>
      <c r="H18" s="312"/>
    </row>
    <row r="19" spans="1:8" ht="63" customHeight="1" x14ac:dyDescent="0.25">
      <c r="A19" s="331"/>
      <c r="B19" s="410" t="s">
        <v>150</v>
      </c>
      <c r="C19" s="411"/>
      <c r="D19" s="113" t="s">
        <v>20</v>
      </c>
      <c r="E19" s="283" t="s">
        <v>145</v>
      </c>
      <c r="F19" s="271">
        <v>4</v>
      </c>
      <c r="G19" s="275"/>
      <c r="H19" s="312"/>
    </row>
    <row r="20" spans="1:8" ht="27" customHeight="1" x14ac:dyDescent="0.25">
      <c r="A20" s="331"/>
      <c r="B20" s="384" t="s">
        <v>164</v>
      </c>
      <c r="C20" s="385"/>
      <c r="D20" s="111">
        <v>2</v>
      </c>
      <c r="E20" s="284"/>
      <c r="F20" s="272"/>
      <c r="G20" s="80"/>
      <c r="H20" s="79"/>
    </row>
    <row r="21" spans="1:8" ht="27" customHeight="1" thickBot="1" x14ac:dyDescent="0.3">
      <c r="A21" s="331"/>
      <c r="B21" s="384" t="s">
        <v>165</v>
      </c>
      <c r="C21" s="385"/>
      <c r="D21" s="112">
        <v>4</v>
      </c>
      <c r="E21" s="285"/>
      <c r="F21" s="273"/>
      <c r="G21" s="80"/>
      <c r="H21" s="79"/>
    </row>
    <row r="22" spans="1:8" ht="71.45" customHeight="1" thickBot="1" x14ac:dyDescent="0.3">
      <c r="A22" s="331"/>
      <c r="B22" s="247" t="s">
        <v>149</v>
      </c>
      <c r="C22" s="325"/>
      <c r="D22" s="248"/>
      <c r="E22" s="22" t="s">
        <v>148</v>
      </c>
      <c r="F22" s="23">
        <v>3</v>
      </c>
      <c r="G22" s="29"/>
      <c r="H22" s="70"/>
    </row>
    <row r="23" spans="1:8" ht="35.450000000000003" customHeight="1" thickBot="1" x14ac:dyDescent="0.3">
      <c r="A23" s="331"/>
      <c r="B23" s="249" t="s">
        <v>17</v>
      </c>
      <c r="C23" s="250"/>
      <c r="D23" s="250"/>
      <c r="E23" s="251"/>
      <c r="F23" s="23">
        <f>SUM(F16:F22)</f>
        <v>10</v>
      </c>
      <c r="G23" s="57" t="s">
        <v>18</v>
      </c>
      <c r="H23" s="30">
        <f>SUM(H16:H22)</f>
        <v>0</v>
      </c>
    </row>
    <row r="24" spans="1:8" ht="23.45" customHeight="1" x14ac:dyDescent="0.25">
      <c r="A24" s="5"/>
      <c r="B24" s="24" t="s">
        <v>6</v>
      </c>
      <c r="C24" s="5"/>
      <c r="D24" s="5" t="s">
        <v>97</v>
      </c>
      <c r="E24" s="5"/>
      <c r="F24" s="5"/>
      <c r="G24" s="25"/>
      <c r="H24" s="53" t="str">
        <f>+'G1 COND ADIC. AUTOMÓVILES'!H36</f>
        <v>VERSIÓN: MAYO 2024</v>
      </c>
    </row>
  </sheetData>
  <mergeCells count="28">
    <mergeCell ref="A15:A23"/>
    <mergeCell ref="B19:C19"/>
    <mergeCell ref="B20:C20"/>
    <mergeCell ref="G16:G19"/>
    <mergeCell ref="H16:H19"/>
    <mergeCell ref="B23:E23"/>
    <mergeCell ref="B15:D15"/>
    <mergeCell ref="B22:D22"/>
    <mergeCell ref="B21:C21"/>
    <mergeCell ref="F19:F21"/>
    <mergeCell ref="E19:E21"/>
    <mergeCell ref="B17:C17"/>
    <mergeCell ref="B18:C18"/>
    <mergeCell ref="E16:E18"/>
    <mergeCell ref="F16:F18"/>
    <mergeCell ref="B16:C16"/>
    <mergeCell ref="B14:H14"/>
    <mergeCell ref="C13:H13"/>
    <mergeCell ref="B2:H2"/>
    <mergeCell ref="B4:H4"/>
    <mergeCell ref="B5:H5"/>
    <mergeCell ref="B6:H6"/>
    <mergeCell ref="B7:H7"/>
    <mergeCell ref="B8:H8"/>
    <mergeCell ref="B9:H9"/>
    <mergeCell ref="C10:F10"/>
    <mergeCell ref="C11:F11"/>
    <mergeCell ref="C12:F12"/>
  </mergeCells>
  <pageMargins left="0.7" right="0.7" top="0.75" bottom="0.75" header="0.3" footer="0.3"/>
  <pageSetup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METODOLOGÍA DE EVALUACIÓN</vt:lpstr>
      <vt:lpstr>G1. COND ADIC. TRDMC</vt:lpstr>
      <vt:lpstr>G1. ADICIONALES TR. EQ. Y MAQ.</vt:lpstr>
      <vt:lpstr>G1. COND ADIC. MANEJO GLOBAL</vt:lpstr>
      <vt:lpstr>G1. COND ADIC. RCE</vt:lpstr>
      <vt:lpstr>G1 COND ADIC. AUTOMÓVILES</vt:lpstr>
      <vt:lpstr>G1. COND ADIC. TRANSP MCÍAS</vt:lpstr>
      <vt:lpstr>G2 . COND ADIC. RCSP</vt:lpstr>
      <vt:lpstr>G3. COND ADIC. IRF</vt:lpstr>
      <vt:lpstr>G.4  VIDA GRUPO (SINALTRALIC)</vt:lpstr>
      <vt:lpstr>G4 VIDA GRUPO (SINTROELICUN)</vt:lpstr>
      <vt:lpstr>'G.4  VIDA GRUPO (SINALTRALIC)'!Área_de_impresión</vt:lpstr>
      <vt:lpstr>'G1 COND ADIC. AUTOMÓVILES'!Área_de_impresión</vt:lpstr>
      <vt:lpstr>'G1. ADICIONALES TR. EQ. Y MAQ.'!Área_de_impresión</vt:lpstr>
      <vt:lpstr>'G1. COND ADIC. MANEJO GLOBAL'!Área_de_impresión</vt:lpstr>
      <vt:lpstr>'G1. COND ADIC. TRANSP MCÍAS'!Área_de_impresión</vt:lpstr>
      <vt:lpstr>'G2 . COND ADIC. RCSP'!Área_de_impresión</vt:lpstr>
      <vt:lpstr>'G3. COND ADIC. IRF'!Área_de_impresión</vt:lpstr>
      <vt:lpstr>'G4 VIDA GRUPO (SINTROELICUN)'!Área_de_impresión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dc:creator>
  <cp:lastModifiedBy>Martha Milena Combita Leguizamo</cp:lastModifiedBy>
  <dcterms:created xsi:type="dcterms:W3CDTF">2020-10-15T19:00:58Z</dcterms:created>
  <dcterms:modified xsi:type="dcterms:W3CDTF">2024-07-02T16:52:12Z</dcterms:modified>
</cp:coreProperties>
</file>