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17.11.21\j\Licitaciones$\EMPRESA DE LICORES DE CUNDINAMARCA\13. Subsanación y recomendación de adjudicación\4. Enviados 08 julio\"/>
    </mc:Choice>
  </mc:AlternateContent>
  <xr:revisionPtr revIDLastSave="0" documentId="13_ncr:1_{EC406D28-6ABE-40A7-B178-F4CE0C59E5BB}" xr6:coauthVersionLast="47" xr6:coauthVersionMax="47" xr10:uidLastSave="{00000000-0000-0000-0000-000000000000}"/>
  <bookViews>
    <workbookView xWindow="-120" yWindow="-120" windowWidth="20730" windowHeight="11040" tabRatio="848" firstSheet="7" activeTab="11" xr2:uid="{00000000-000D-0000-FFFF-FFFF00000000}"/>
  </bookViews>
  <sheets>
    <sheet name="OFERTAS PRESENTADAS" sheetId="124" r:id="rId1"/>
    <sheet name=" COND. TEC. BASICA " sheetId="15" r:id="rId2"/>
    <sheet name="G.4 CALIF.ADIC.VIDASINALTRALIC)" sheetId="125" r:id="rId3"/>
    <sheet name="G4 CALIF.ADIC.VIDASINTROELICUN)" sheetId="126" r:id="rId4"/>
    <sheet name="EVAL.ECON" sheetId="19" r:id="rId5"/>
    <sheet name="MENOR PRIMA" sheetId="74" r:id="rId6"/>
    <sheet name="APOYO INDUSTRIA NAL" sheetId="18" r:id="rId7"/>
    <sheet name="APOYO DISCAPACIDAD" sheetId="123" r:id="rId8"/>
    <sheet name="PARTICIPACIÓN DE MUJERES" sheetId="75" r:id="rId9"/>
    <sheet name="REDUCCION PUNTAJE" sheetId="42" r:id="rId10"/>
    <sheet name="PONDERA" sheetId="20" r:id="rId11"/>
    <sheet name="CONSOLIDADO GRAL" sheetId="21" r:id="rId12"/>
  </sheets>
  <externalReferences>
    <externalReference r:id="rId13"/>
    <externalReference r:id="rId14"/>
    <externalReference r:id="rId15"/>
    <externalReference r:id="rId16"/>
    <externalReference r:id="rId17"/>
  </externalReferences>
  <definedNames>
    <definedName name="_OVC30" localSheetId="5">#REF!</definedName>
    <definedName name="_OVC30" localSheetId="0">#REF!</definedName>
    <definedName name="_OVC30" localSheetId="8">#REF!</definedName>
    <definedName name="_OVC30">#REF!</definedName>
    <definedName name="_OVC50" localSheetId="5">#REF!</definedName>
    <definedName name="_OVC50" localSheetId="8">#REF!</definedName>
    <definedName name="_OVC50">#REF!</definedName>
    <definedName name="_Toc140149825_1" localSheetId="5">[1]JURIDICA!#REF!</definedName>
    <definedName name="_Toc140149825_1" localSheetId="0">#REF!</definedName>
    <definedName name="_Toc140149825_1" localSheetId="8">[1]JURIDICA!#REF!</definedName>
    <definedName name="_Toc140149825_1" localSheetId="10">[1]JURIDICA!#REF!</definedName>
    <definedName name="_Toc140149825_1">[1]JURIDICA!#REF!</definedName>
    <definedName name="_Toc140149825_59" localSheetId="0">#REF!</definedName>
    <definedName name="_Toc140149825_59" localSheetId="8">#REF!</definedName>
    <definedName name="_Toc140149825_59" localSheetId="10">#REF!</definedName>
    <definedName name="_Toc140149825_59">#REF!</definedName>
    <definedName name="_Toc142149825_60" localSheetId="10">#REF!</definedName>
    <definedName name="_Toc142149825_60">#REF!</definedName>
    <definedName name="a">#REF!</definedName>
    <definedName name="aaa">#REF!</definedName>
    <definedName name="aaaa">#REF!</definedName>
    <definedName name="aaaaa" localSheetId="0">#REF!</definedName>
    <definedName name="aaaaa">[2]JURIDICA!#REF!</definedName>
    <definedName name="AMOR" localSheetId="0">#REF!</definedName>
    <definedName name="AMOR" localSheetId="10">[1]JURIDICA!#REF!</definedName>
    <definedName name="AMOR">[1]JURIDICA!#REF!</definedName>
    <definedName name="AMORR" localSheetId="0">#REF!</definedName>
    <definedName name="AMORR">[2]JURIDICA!#REF!</definedName>
    <definedName name="_xlnm.Print_Area" localSheetId="1">' COND. TEC. BASICA '!$A$1:$H$12</definedName>
    <definedName name="_xlnm.Print_Area" localSheetId="7">'APOYO DISCAPACIDAD'!$A$1:$G$16</definedName>
    <definedName name="_xlnm.Print_Area" localSheetId="6">'APOYO INDUSTRIA NAL'!$A$1:$F$15</definedName>
    <definedName name="_xlnm.Print_Area" localSheetId="11">'CONSOLIDADO GRAL'!$A$1:$O$23</definedName>
    <definedName name="_xlnm.Print_Area" localSheetId="4">EVAL.ECON!$A$1:$J$15</definedName>
    <definedName name="_xlnm.Print_Area" localSheetId="5">'MENOR PRIMA'!$A$1:$E$12</definedName>
    <definedName name="_xlnm.Print_Area" localSheetId="0">'OFERTAS PRESENTADAS'!$A$1:$E$10</definedName>
    <definedName name="_xlnm.Print_Area" localSheetId="8">'PARTICIPACIÓN DE MUJERES'!$A$1:$E$15</definedName>
    <definedName name="_xlnm.Print_Area" localSheetId="10">PONDERA!$A$1:$F$13</definedName>
    <definedName name="_xlnm.Print_Area" localSheetId="9">'REDUCCION PUNTAJE'!$A$1:$D$11</definedName>
    <definedName name="ASA">#REF!</definedName>
    <definedName name="AUI">#REF!</definedName>
    <definedName name="autos" localSheetId="5">#REF!</definedName>
    <definedName name="autos" localSheetId="0">#REF!</definedName>
    <definedName name="autos" localSheetId="8">#REF!</definedName>
    <definedName name="autos">#REF!</definedName>
    <definedName name="CCCC" localSheetId="0">#REF!</definedName>
    <definedName name="CCCC">'[3]CUADRO RESUMEN'!$L$14</definedName>
    <definedName name="CLASE" localSheetId="5">#REF!</definedName>
    <definedName name="CLASE" localSheetId="0">#REF!</definedName>
    <definedName name="CLASE" localSheetId="8">#REF!</definedName>
    <definedName name="CLASE">#REF!</definedName>
    <definedName name="DATA8" localSheetId="5">#REF!</definedName>
    <definedName name="DATA8" localSheetId="8">#REF!</definedName>
    <definedName name="DATA8" localSheetId="10">#REF!</definedName>
    <definedName name="DATA8">#REF!</definedName>
    <definedName name="DDD">#REF!</definedName>
    <definedName name="DDDD" localSheetId="0">#REF!</definedName>
    <definedName name="DDDD">'[3]CUADRO RESUMEN'!$L$18</definedName>
    <definedName name="DDDDDDDDDDDDDD">#REF!</definedName>
    <definedName name="DDDDDDDDDDDDDDDDDDFFFFFF">#REF!</definedName>
    <definedName name="DE">#REF!</definedName>
    <definedName name="EEEEEEE" localSheetId="5">#REF!</definedName>
    <definedName name="EEEEEEE" localSheetId="0">#REF!</definedName>
    <definedName name="EEEEEEE" localSheetId="8">#REF!</definedName>
    <definedName name="EEEEEEE">#REF!</definedName>
    <definedName name="EEEEEEEEEEEEEEEEEEE" localSheetId="5">#REF!</definedName>
    <definedName name="EEEEEEEEEEEEEEEEEEE" localSheetId="8">#REF!</definedName>
    <definedName name="EEEEEEEEEEEEEEEEEEE">#REF!</definedName>
    <definedName name="FE">#REF!</definedName>
    <definedName name="FF" localSheetId="5">[2]JURIDICA!#REF!</definedName>
    <definedName name="FF" localSheetId="0">#REF!</definedName>
    <definedName name="FF" localSheetId="8">[2]JURIDICA!#REF!</definedName>
    <definedName name="FF">[2]JURIDICA!#REF!</definedName>
    <definedName name="FFF" localSheetId="0">#REF!</definedName>
    <definedName name="FFF">'[3]CUADRO RESUMEN'!$L$15</definedName>
    <definedName name="fffff" localSheetId="5">#REF!</definedName>
    <definedName name="fffff" localSheetId="0">#REF!</definedName>
    <definedName name="fffff" localSheetId="8">#REF!</definedName>
    <definedName name="fffff">#REF!</definedName>
    <definedName name="FFFFFFF" localSheetId="5">#REF!</definedName>
    <definedName name="FFFFFFF" localSheetId="8">#REF!</definedName>
    <definedName name="FFFFFFF" localSheetId="10">#REF!</definedName>
    <definedName name="FFFFFFF">#REF!</definedName>
    <definedName name="FGHJK" localSheetId="0">#REF!</definedName>
    <definedName name="FGHJK">'[3]CUADRO RESUMEN'!$L$16</definedName>
    <definedName name="GG" localSheetId="0">#REF!</definedName>
    <definedName name="GG" localSheetId="10">[1]JURIDICA!#REF!</definedName>
    <definedName name="GG">[1]JURIDICA!#REF!</definedName>
    <definedName name="GGGGGG" localSheetId="0">#REF!</definedName>
    <definedName name="GGGGGG" localSheetId="10">#REF!</definedName>
    <definedName name="GGGGGG">#REF!</definedName>
    <definedName name="GGGGGH" localSheetId="0">#REF!</definedName>
    <definedName name="GGGGGH">#REF!</definedName>
    <definedName name="GI">#REF!</definedName>
    <definedName name="GOBER">#REF!</definedName>
    <definedName name="GON">#REF!</definedName>
    <definedName name="JJJ">#REF!</definedName>
    <definedName name="KKK" localSheetId="0">#REF!</definedName>
    <definedName name="KKK">[2]JURIDICA!#REF!</definedName>
    <definedName name="KKKK">#REF!</definedName>
    <definedName name="LLKLKLOL" localSheetId="0">#REF!</definedName>
    <definedName name="LLKLKLOL">#REF!</definedName>
    <definedName name="LO">#REF!</definedName>
    <definedName name="MANEJO" localSheetId="0">#REF!</definedName>
    <definedName name="MANEJO">[2]JURIDICA!#REF!</definedName>
    <definedName name="NOL">#REF!</definedName>
    <definedName name="OOOOO">#REF!</definedName>
    <definedName name="opcion1" localSheetId="0">#REF!</definedName>
    <definedName name="opcion1">'[3]CUADRO RESUMEN'!$L$13</definedName>
    <definedName name="opcion2" localSheetId="0">#REF!</definedName>
    <definedName name="opcion2">'[4]CUADRO RESUMEN'!$L$21</definedName>
    <definedName name="opcion3" localSheetId="0">#REF!</definedName>
    <definedName name="opcion3">'[4]CUADRO RESUMEN'!$L$22</definedName>
    <definedName name="opcion4" localSheetId="0">#REF!</definedName>
    <definedName name="opcion4">'[4]CUADRO RESUMEN'!$L$23</definedName>
    <definedName name="opcion5" localSheetId="0">#REF!</definedName>
    <definedName name="opcion5">'[4]CUADRO RESUMEN'!$L$24</definedName>
    <definedName name="opcion6" localSheetId="0">#REF!</definedName>
    <definedName name="opcion6">'[4]CUADRO RESUMEN'!$L$25</definedName>
    <definedName name="opcion7" localSheetId="0">#REF!</definedName>
    <definedName name="opcion7">'[3]CUADRO RESUMEN'!$L$24</definedName>
    <definedName name="RR">#REF!</definedName>
    <definedName name="Servicio">#REF!</definedName>
    <definedName name="SSSS">#REF!</definedName>
    <definedName name="TIPO_DE_VEHICULOS">#REF!</definedName>
    <definedName name="_xlnm.Print_Titles" localSheetId="4">EVAL.ECON!$2:$5</definedName>
    <definedName name="W">#REF!</definedName>
    <definedName name="x">#REF!</definedName>
    <definedName name="XX">#REF!</definedName>
    <definedName name="xxx">#REF!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21" l="1"/>
  <c r="M10" i="21"/>
  <c r="N10" i="21"/>
  <c r="E11" i="20"/>
  <c r="E10" i="20"/>
  <c r="E12" i="20"/>
  <c r="E14" i="18"/>
  <c r="G11" i="21" s="1"/>
  <c r="K11" i="21" s="1"/>
  <c r="G14" i="126"/>
  <c r="H23" i="125"/>
  <c r="D10" i="21" s="1"/>
  <c r="L11" i="21"/>
  <c r="J11" i="21"/>
  <c r="I11" i="21"/>
  <c r="H11" i="21"/>
  <c r="E11" i="21"/>
  <c r="E10" i="21"/>
  <c r="D11" i="21"/>
  <c r="B11" i="21"/>
  <c r="D12" i="20" l="1"/>
  <c r="C12" i="20"/>
  <c r="D11" i="20"/>
  <c r="C11" i="20"/>
  <c r="B11" i="20"/>
  <c r="B10" i="74"/>
  <c r="I12" i="19"/>
  <c r="I11" i="19"/>
  <c r="G12" i="19"/>
  <c r="F12" i="19"/>
  <c r="D12" i="19"/>
  <c r="F10" i="19"/>
  <c r="F11" i="19"/>
  <c r="B11" i="19"/>
  <c r="B10" i="19"/>
  <c r="G14" i="125" l="1"/>
  <c r="H24" i="126"/>
  <c r="H23" i="126"/>
  <c r="F16" i="126"/>
  <c r="F23" i="126" s="1"/>
  <c r="H10" i="126"/>
  <c r="H11" i="126" s="1"/>
  <c r="B2" i="126"/>
  <c r="C11" i="126" s="1"/>
  <c r="H24" i="125"/>
  <c r="F23" i="125"/>
  <c r="F16" i="125"/>
  <c r="H10" i="125"/>
  <c r="H11" i="125" s="1"/>
  <c r="B2" i="125"/>
  <c r="C10" i="125" s="1"/>
  <c r="C10" i="126" l="1"/>
  <c r="C11" i="125"/>
  <c r="B3" i="15" l="1"/>
  <c r="B2" i="15"/>
  <c r="B10" i="15"/>
  <c r="D14" i="75"/>
  <c r="F15" i="123"/>
  <c r="D9" i="74" l="1"/>
  <c r="J10" i="21" l="1"/>
  <c r="H10" i="21"/>
  <c r="I10" i="21" l="1"/>
  <c r="G8" i="19"/>
  <c r="C10" i="15"/>
  <c r="C8" i="75" s="1"/>
  <c r="B6" i="42"/>
  <c r="B6" i="75"/>
  <c r="B6" i="123"/>
  <c r="B6" i="18"/>
  <c r="B6" i="74"/>
  <c r="B6" i="19"/>
  <c r="B6" i="20" s="1"/>
  <c r="B6" i="21" s="1"/>
  <c r="B3" i="123"/>
  <c r="B2" i="123"/>
  <c r="E10" i="18"/>
  <c r="G10" i="21" s="1"/>
  <c r="K10" i="21" l="1"/>
  <c r="E8" i="123"/>
  <c r="I10" i="19" l="1"/>
  <c r="I13" i="19" s="1"/>
  <c r="C10" i="20" l="1"/>
  <c r="H12" i="19"/>
  <c r="D11" i="74"/>
  <c r="E12" i="19" l="1"/>
  <c r="D10" i="20" l="1"/>
  <c r="F13" i="19"/>
  <c r="C11" i="74" s="1"/>
  <c r="D8" i="18"/>
  <c r="B9" i="74"/>
  <c r="B10" i="20" l="1"/>
  <c r="B10" i="21"/>
  <c r="K13" i="21" l="1"/>
  <c r="C8" i="20"/>
  <c r="B8" i="21"/>
  <c r="C8" i="42"/>
  <c r="D8" i="74"/>
  <c r="K12" i="21" l="1"/>
  <c r="C13" i="21" l="1"/>
  <c r="B3" i="75"/>
  <c r="B2" i="75"/>
  <c r="B2" i="74"/>
  <c r="B3" i="74"/>
  <c r="L10" i="21" l="1"/>
  <c r="B3" i="42"/>
  <c r="B2" i="42"/>
  <c r="B3" i="19" l="1"/>
  <c r="B2" i="19"/>
  <c r="C12" i="21" l="1"/>
  <c r="B3" i="18"/>
  <c r="B2" i="18"/>
  <c r="B3" i="20" l="1"/>
  <c r="B3" i="21" s="1"/>
  <c r="B2" i="20"/>
  <c r="B2" i="21" s="1"/>
</calcChain>
</file>

<file path=xl/sharedStrings.xml><?xml version="1.0" encoding="utf-8"?>
<sst xmlns="http://schemas.openxmlformats.org/spreadsheetml/2006/main" count="201" uniqueCount="130">
  <si>
    <t>ASPECTOS VERIFICADOS</t>
  </si>
  <si>
    <t>CUMPLE</t>
  </si>
  <si>
    <t>OBSERVACIONES</t>
  </si>
  <si>
    <t>SI</t>
  </si>
  <si>
    <t>NO</t>
  </si>
  <si>
    <t xml:space="preserve">Verificación Texto </t>
  </si>
  <si>
    <t>X</t>
  </si>
  <si>
    <t>Firmado por el Representante Legal</t>
  </si>
  <si>
    <t>CRITERIO</t>
  </si>
  <si>
    <t>PRIMA</t>
  </si>
  <si>
    <t>IVA</t>
  </si>
  <si>
    <t>TOTAL</t>
  </si>
  <si>
    <t>TOTAL OFERTA</t>
  </si>
  <si>
    <t>PRESUPUESTO OFICIAL DEL PROCESO</t>
  </si>
  <si>
    <t>VIGENCIA EN DÍAS OFERTADA</t>
  </si>
  <si>
    <t>PROMEDIO PRIMAS Y PORCENTAJE DE PONDERACIÓN</t>
  </si>
  <si>
    <t>PONDERADO</t>
  </si>
  <si>
    <t>REQUISITOS HABILITANTES
TÉCNICOS</t>
  </si>
  <si>
    <t>EVALUACION DE DEDUCIBLES</t>
  </si>
  <si>
    <t>% PONDERADO</t>
  </si>
  <si>
    <t>SUBTOTAL</t>
  </si>
  <si>
    <t>TOTAL POR RAMO</t>
  </si>
  <si>
    <t xml:space="preserve"> REDUCCIÓN DE PUNTAJE POR INCUMPLIMIENTO DE CONTRATOS</t>
  </si>
  <si>
    <t>PROMEDIO PRIMAS</t>
  </si>
  <si>
    <t xml:space="preserve">PRIMA TOTAL </t>
  </si>
  <si>
    <t>PRIMA TOTAL</t>
  </si>
  <si>
    <t>REDUCCIÓN DE PUNTAJE POR INCUMPLIMIENTO DE CONTRATOS
(Ley 2195 de 2022)</t>
  </si>
  <si>
    <t>VALOR OFERTA</t>
  </si>
  <si>
    <t>VIGENCIA EN DÍAS  DEL PROCESO</t>
  </si>
  <si>
    <t xml:space="preserve">TOTAL </t>
  </si>
  <si>
    <t>PLIEGO DE CONDICIONES</t>
  </si>
  <si>
    <t>CONDICIÓN EXIGIDA</t>
  </si>
  <si>
    <t>ACREDITACIÓN</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</si>
  <si>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</si>
  <si>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t>
  </si>
  <si>
    <t>CONDICIONES TÉCNICAS ADICIONALES</t>
  </si>
  <si>
    <t>ESTÍMULO PARA LA PARTICIPACIÓN DE MUJERES EN LA CONTRATACIÓN ESTATAL
(Decreto 1860 de 2021)</t>
  </si>
  <si>
    <t>VIGENCIA MÍNIMA REQUERIDA</t>
  </si>
  <si>
    <t>PRESUPUESTO OFICIAL GRUPO</t>
  </si>
  <si>
    <t xml:space="preserve">PUNTOS 
</t>
  </si>
  <si>
    <t xml:space="preserve">VERIFICACION FORMATO CARTA DE ACEPTACIÓN DE LAS CONDICIONES OBLIGATORIAS </t>
  </si>
  <si>
    <t>El oferente nacional colombiano o residente en Colombia, persona jurídica constituida de conformidad con la legislación colombiana o proponente plural conformado por estos o por estos y un extranjero con trato nacional que vincule personal mínimo colombiano a través de empleados o contratistas que presten servicios profesionales, técnicos u operativos el cual NO podrá ser inferior al 40% del total del personal asociado para el cumplimiento del contrato.</t>
  </si>
  <si>
    <t>Promoción de la incorporación de competente nacional en servicios extranjeros al oferente: El oferente extranjero que vincule el personal mínimo colombiano a través de empleados o contratistas que presten servicios profesionales, técnicos u operativos el cual NO podrá ser inferior al 40% del total del personal asociado para el cumplimiento del contrato. Proponente plural conformado por un nacional y un extranjero sin trato nacional que vincule el personal mínimo colombiano a través de empleados o contratistas que presten servicios profesionales, técnicos u operativos el cual NO podrá ser inferior al 40% del total del personal asociado para el cumplimiento del contrato.</t>
  </si>
  <si>
    <t>APOYO INDUSTRIA NACIONAL
  (Ley 816 de 2003)</t>
  </si>
  <si>
    <t>RESUMEN MENOR PRIMA</t>
  </si>
  <si>
    <t>VALOR PRIMAS</t>
  </si>
  <si>
    <t>En el caso que el proponente no certifique las circunstancias anteriores (Bienes o servicios) extranjeros que NO realicen la vinculación de personas naturales o jurídicas que presten servicios profesionales, técnicos u operativos, o incorporación de bienes de origen nacional</t>
  </si>
  <si>
    <t>PUNTAJE</t>
  </si>
  <si>
    <t xml:space="preserve">EVALUACIÓN DE ESTÍMULO PARA LA PARTICIPACIÓN DE MUJERES EN LA CONTRATACIÓN ESTATAL </t>
  </si>
  <si>
    <t>EVALUACIÓN APOYO A LA INDUSTRIA NACIONAL</t>
  </si>
  <si>
    <t>Cuando la persona natural sea una mujer y haya ejercido actividades comerciales a través de un establecimiento de comercio durante al menos el último año anterior a la fecha</t>
  </si>
  <si>
    <t>Para las asociaciones y cooperativas, cuando más del cincuenta por ciento (50%) de los asociados sean mujeres y la participación haya correspondido a estas durante al menos
el último año anterior a la fecha de cierre del Proceso de Selección.</t>
  </si>
  <si>
    <t>De conformidad con el artículo 58 de la Ley 2195 de 2022, el evaluador reducirá el 2% del puntaje total de la oferta, al proponente que se les haya impuesto una o más multas o cláusulas penales durante el último año, contado a partir de la fecha prevista para la presentación de las ofertas, sin importar la cuantía y sin perjuicio de las demás consecuencias derivadas del incumplimiento. 
Esta reducción también afecta a los consorcios y uniones temporales si alguno de sus integrantes se
encuentra en la situación anterior.
La reducción del puntaje no se aplicará en caso de que los actos administrativos que hayan impuesto las multas sean objeto de medios de control jurisdiccional a través de las acciones previstas en la Ley 1437 de 2011 o las normas que la modifiquen, adicionen o sustituyan.</t>
  </si>
  <si>
    <t>INCENTIVO POR PERSONAL CON DISCAPACIDAD
(Decreto 392 de 2018)</t>
  </si>
  <si>
    <t>EVALUACIÓN INCENTIVO POR PERSONAL CON DISCAPACIDAD</t>
  </si>
  <si>
    <t>Entre 1 y 30</t>
  </si>
  <si>
    <t>Entre 31 y 100</t>
  </si>
  <si>
    <t>Entre 101 y 150</t>
  </si>
  <si>
    <t>Entre 151 y 200</t>
  </si>
  <si>
    <t>Más de 200</t>
  </si>
  <si>
    <t xml:space="preserve">OFERENTE </t>
  </si>
  <si>
    <t xml:space="preserve">CONSOLIDADO GENERAL EVALUACIÓN  </t>
  </si>
  <si>
    <t xml:space="preserve">EVALUACIÓN OFERTA ECONÓMICA </t>
  </si>
  <si>
    <t>OFERTAS PRESENTADAS</t>
  </si>
  <si>
    <t>OFERENTES</t>
  </si>
  <si>
    <t xml:space="preserve">RAMOS </t>
  </si>
  <si>
    <t>RAMOS</t>
  </si>
  <si>
    <t>PLIEGO DE CONDICIONES
RAMOS</t>
  </si>
  <si>
    <t>VALOR ASEGURADO</t>
  </si>
  <si>
    <t>ESTUDIO DE MERCADO</t>
  </si>
  <si>
    <t>PUNTAJE OFERENTE</t>
  </si>
  <si>
    <t>MENOR PRIMA</t>
  </si>
  <si>
    <t>Ninguno de los miembros que conforman la Unión Temporal han sido objeto de multas y/o sanciones por incumplimiento frente a obligaciones contractuales con entidades publicas o privadas</t>
  </si>
  <si>
    <t>Proyectó:</t>
  </si>
  <si>
    <t>Martha Milena Combita</t>
  </si>
  <si>
    <t xml:space="preserve">Abogada Procesos Contractuales
</t>
  </si>
  <si>
    <t>Jargu S.A. Corredores de Seguros</t>
  </si>
  <si>
    <t>NO APLICA</t>
  </si>
  <si>
    <t>EMPRESA DE LICORES DE CUNDINAMARCA</t>
  </si>
  <si>
    <t>INVITACIÓN ABIERTA No. 008 DE 2024</t>
  </si>
  <si>
    <t>FORMATO No. 9  EVALUACIÓN DE LAS CONDICIONES TÉCNICAS ADICIONALES</t>
  </si>
  <si>
    <t>OBJETO DEL SEGURO</t>
  </si>
  <si>
    <t>INFORMACIÓN GENERAL:</t>
  </si>
  <si>
    <t>TOMADOR:</t>
  </si>
  <si>
    <t xml:space="preserve">ASEGURADO: </t>
  </si>
  <si>
    <t xml:space="preserve">BENEFICIARIO:  </t>
  </si>
  <si>
    <t>NOTA:</t>
  </si>
  <si>
    <t>CRITERIOS DE EVALUACIÓN:</t>
  </si>
  <si>
    <t>CONDICIÓN REQUERIDA PARA EVALUACIÓN</t>
  </si>
  <si>
    <t>CRITERIO DE EVALUACIÓN</t>
  </si>
  <si>
    <t>PUNTAJE 
ESTABLECIDO</t>
  </si>
  <si>
    <t xml:space="preserve"> </t>
  </si>
  <si>
    <t>PUNTOS</t>
  </si>
  <si>
    <t>MÁXIMO CALIFICACIÓN</t>
  </si>
  <si>
    <t>NIT.</t>
  </si>
  <si>
    <t>OFRECIMIENTO
DEL OFERENTE</t>
  </si>
  <si>
    <t>PUNTAJE 
OBTENIDO POR EL OFERENTE</t>
  </si>
  <si>
    <t>CALIFICACIÓN DEL OFERENTE</t>
  </si>
  <si>
    <r>
      <t>By: Ti</t>
    </r>
    <r>
      <rPr>
        <i/>
        <sz val="10"/>
        <rFont val="Comic Sans MS"/>
        <family val="4"/>
      </rPr>
      <t>ger</t>
    </r>
  </si>
  <si>
    <t>GRUPO CUATRO</t>
  </si>
  <si>
    <t>9. PÓLIZA DE SEGURO DE VIDA GRUPO PARA FUNCIONARIOS CONVENCIONADOS</t>
  </si>
  <si>
    <t xml:space="preserve">Amparar contra el riesgo de muerte por cualquier causa, incluyendo el suicidio, homicidio y terrorismo (sujeto pasivo), funcionarios al servicio de la EMPRESA DE LICORES DE CUNDINAMARCA, hasta por la suma fijada para esta póliza en los amparos otorgados para cada uno de ellos. </t>
  </si>
  <si>
    <t>BENEFICIARIOS DESIGNADOS O DE LEY</t>
  </si>
  <si>
    <t>VARIOS</t>
  </si>
  <si>
    <t xml:space="preserve">CADA SUBLÍMITE OFRECIDO EN FORMA ADICIONAL QUEDA CONTEMPLADO DENTRO DEL LÍMITE ASEGURADO.   </t>
  </si>
  <si>
    <r>
      <t xml:space="preserve">AUXILIO BONO CANASTA POR MUERTE DEL ASEGURADO. 
</t>
    </r>
    <r>
      <rPr>
        <b/>
        <sz val="12"/>
        <rFont val="Arial Narrow"/>
        <family val="2"/>
      </rPr>
      <t xml:space="preserve"> LÍMITE $650.000 MENSUALES HASTA POR DOCE (12) MESES.</t>
    </r>
    <r>
      <rPr>
        <b/>
        <sz val="12"/>
        <color rgb="FF0070C0"/>
        <rFont val="Arial Narrow"/>
        <family val="2"/>
      </rPr>
      <t xml:space="preserve">
</t>
    </r>
    <r>
      <rPr>
        <b/>
        <sz val="12"/>
        <color indexed="10"/>
        <rFont val="Arial Narrow"/>
        <family val="2"/>
      </rPr>
      <t xml:space="preserve">
</t>
    </r>
  </si>
  <si>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Auxilio</t>
    </r>
    <r>
      <rPr>
        <b/>
        <sz val="13"/>
        <color rgb="FFFF0000"/>
        <rFont val="Arial Narrow"/>
        <family val="2"/>
      </rPr>
      <t xml:space="preserve"> Bono Canastapor muerte del Asegurado.</t>
    </r>
  </si>
  <si>
    <t>Ofrecimiento adicional superior a $100.000 y hasta $200.000</t>
  </si>
  <si>
    <t>Ofrecimiento adicional superior a $200.000 y hasta $300.000</t>
  </si>
  <si>
    <r>
      <t xml:space="preserve">AUXILIO FUNERARIO.
</t>
    </r>
    <r>
      <rPr>
        <b/>
        <sz val="12"/>
        <rFont val="Arial Narrow"/>
        <family val="2"/>
      </rPr>
      <t>LÍMITE $6.500.000</t>
    </r>
    <r>
      <rPr>
        <b/>
        <sz val="12"/>
        <color rgb="FF0070C0"/>
        <rFont val="Arial Narrow"/>
        <family val="2"/>
      </rPr>
      <t xml:space="preserve">
</t>
    </r>
  </si>
  <si>
    <r>
      <t xml:space="preserve">Se califica  el aumento </t>
    </r>
    <r>
      <rPr>
        <b/>
        <u/>
        <sz val="13"/>
        <rFont val="Arial Narrow"/>
        <family val="2"/>
      </rPr>
      <t xml:space="preserve">adicional </t>
    </r>
    <r>
      <rPr>
        <b/>
        <sz val="13"/>
        <rFont val="Arial Narrow"/>
        <family val="2"/>
      </rPr>
      <t xml:space="preserve">del 
</t>
    </r>
    <r>
      <rPr>
        <b/>
        <sz val="13"/>
        <color rgb="FFFF0000"/>
        <rFont val="Arial Narrow"/>
        <family val="2"/>
      </rPr>
      <t xml:space="preserve"> </t>
    </r>
    <r>
      <rPr>
        <b/>
        <u/>
        <sz val="13"/>
        <color rgb="FFFF0000"/>
        <rFont val="Arial Narrow"/>
        <family val="2"/>
      </rPr>
      <t>Auxilio</t>
    </r>
    <r>
      <rPr>
        <b/>
        <sz val="13"/>
        <color rgb="FFFF0000"/>
        <rFont val="Arial Narrow"/>
        <family val="2"/>
      </rPr>
      <t xml:space="preserve"> Funerario.</t>
    </r>
  </si>
  <si>
    <t>Ofrecimiento adicional superior a $500.000 y hasta $1.000.000</t>
  </si>
  <si>
    <t>Ofrecimiento adicional superior a $1.000.000 y hasta $1.500.000</t>
  </si>
  <si>
    <r>
      <t xml:space="preserve">COMPROMISO PARA EL PAGO DE LAS INDEMNIZACIONES
</t>
    </r>
    <r>
      <rPr>
        <b/>
        <sz val="13"/>
        <rFont val="Arial Narrow"/>
        <family val="2"/>
      </rPr>
      <t xml:space="preserve">Plazo de </t>
    </r>
    <r>
      <rPr>
        <b/>
        <sz val="13"/>
        <color rgb="FFFF0000"/>
        <rFont val="Arial Narrow"/>
        <family val="2"/>
      </rPr>
      <t xml:space="preserve">treinta (30) días </t>
    </r>
    <r>
      <rPr>
        <b/>
        <sz val="13"/>
        <rFont val="Arial Narrow"/>
        <family val="2"/>
      </rPr>
      <t>calendario</t>
    </r>
  </si>
  <si>
    <r>
      <t xml:space="preserve">Se califica el menor número de </t>
    </r>
    <r>
      <rPr>
        <b/>
        <u/>
        <sz val="13"/>
        <rFont val="Arial Narrow"/>
        <family val="2"/>
      </rPr>
      <t>días calendario</t>
    </r>
    <r>
      <rPr>
        <b/>
        <sz val="13"/>
        <rFont val="Arial Narrow"/>
        <family val="2"/>
      </rPr>
      <t xml:space="preserve"> una vez demostrada ocurrencia y cuantía.</t>
    </r>
  </si>
  <si>
    <t>SE ADECUA AL TEXTO DE LAS CONDICIONES DEL FORMATO DE CARTA DE PRESENTACIÓN.
Firmada por Hector Fernando Cortes Saavedra
CC  No. 1.049.609.978 de Tunja
Apoderado ASEGURADORA SOLIDARIA DE COLOMBIA EC</t>
  </si>
  <si>
    <t>10. PÓLIZA DE SEGURO DE VIDA GRUPO PARA FUNCIONARIOS CONVENCIONADOS</t>
  </si>
  <si>
    <r>
      <t xml:space="preserve">
AUXILIO BONO CANASTA POR MUERTE DEL ASEGURADO. 
</t>
    </r>
    <r>
      <rPr>
        <b/>
        <sz val="12"/>
        <rFont val="Arial Narrow"/>
        <family val="2"/>
      </rPr>
      <t xml:space="preserve"> LÍMITE </t>
    </r>
    <r>
      <rPr>
        <b/>
        <sz val="12"/>
        <color rgb="FFFF0000"/>
        <rFont val="Arial Narrow"/>
        <family val="2"/>
      </rPr>
      <t>$650.000</t>
    </r>
    <r>
      <rPr>
        <b/>
        <sz val="12"/>
        <rFont val="Arial Narrow"/>
        <family val="2"/>
      </rPr>
      <t xml:space="preserve"> MENSUALES HASTA POR DOCE (12) MESES.</t>
    </r>
    <r>
      <rPr>
        <b/>
        <sz val="12"/>
        <color rgb="FF0070C0"/>
        <rFont val="Arial Narrow"/>
        <family val="2"/>
      </rPr>
      <t xml:space="preserve">
</t>
    </r>
    <r>
      <rPr>
        <b/>
        <sz val="12"/>
        <color indexed="10"/>
        <rFont val="Arial Narrow"/>
        <family val="2"/>
      </rPr>
      <t xml:space="preserve">
</t>
    </r>
  </si>
  <si>
    <r>
      <t xml:space="preserve">AUXILIO FUNERARIO.
</t>
    </r>
    <r>
      <rPr>
        <b/>
        <sz val="12"/>
        <rFont val="Arial Narrow"/>
        <family val="2"/>
      </rPr>
      <t xml:space="preserve">LÍMITE </t>
    </r>
    <r>
      <rPr>
        <b/>
        <sz val="12"/>
        <color rgb="FFFF0000"/>
        <rFont val="Arial Narrow"/>
        <family val="2"/>
      </rPr>
      <t>$6.500.000</t>
    </r>
    <r>
      <rPr>
        <b/>
        <sz val="12"/>
        <color rgb="FF0070C0"/>
        <rFont val="Arial Narrow"/>
        <family val="2"/>
      </rPr>
      <t xml:space="preserve">
</t>
    </r>
  </si>
  <si>
    <t>GRUPO No. 4</t>
  </si>
  <si>
    <t xml:space="preserve"> se otorgan $1.500.000 adicionales al basico </t>
  </si>
  <si>
    <t xml:space="preserve"> se otorga  treinta (30) dias Calendario</t>
  </si>
  <si>
    <t>VIDA GRUPO FUNCIONARIOS (SINTROELICUN)</t>
  </si>
  <si>
    <t xml:space="preserve">VIDA GRUPO FUNCIONARIOS INTEGRAL (SINALTRALIC)
</t>
  </si>
  <si>
    <t>ASEGURADORA SOLIDARIA DE COLOMBIA E.C.</t>
  </si>
  <si>
    <t>PRESENTA DOCUMENTO
Firmado por HECTOR FERNANDO CORTES SAAVEDRA
Apoderado ASEGURADORA SOLIDARIA DE COLOMBIA E.C.</t>
  </si>
  <si>
    <t xml:space="preserve"> se otorgan $250.000 adicionales al basico </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</si>
  <si>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Auxilio</t>
    </r>
    <r>
      <rPr>
        <b/>
        <sz val="13"/>
        <color rgb="FFFF0000"/>
        <rFont val="Arial Narrow"/>
        <family val="2"/>
      </rPr>
      <t xml:space="preserve"> Bono Canasta por muerte del Asegurado.</t>
    </r>
  </si>
  <si>
    <t>RECOMENDACIÓN DE ADJUDICACIÓN</t>
  </si>
  <si>
    <t>De acuerdo con las facultades atribuidas al Comité Asesor y Evaluador y tras la verificación de los requisitos mínimos habilitantes, la evaluación de los aspectos técnicos y económicos, y en cumplimiento del cronograma señalado para el proceso de INVITACIÓN ABIERTA No. 008 DE 2024, cuyo objeto es: “SELECCIONAR LA(S) ASEGURADORA(S) CON LA(S) QUE SE CONTRATARÁN LAS PÓLIZAS REQUERIDAS PARA UNA ADECUADA PROTECCIÓN DE LOS INTERESES PATRIMONIALES, DE SUS BIENES Y LOS DE TERCEROS QUE SE ENCUENTREN BAJO CUIDADO, CONTROL Y CUSTODIA DE LA EMPRESA DE LICORES DE CUNDINAMARCA Y CUALQUIER OTRA PÓLIZA DE SEGUROS QUE REQUIERA LA ENTIDAD EN EL DESARROLLO DE SU ACTIVIDAD”, este Comité concluye que:
Para el GRUPO CUATRO la propuesta presentada por la sociedad comercial ASEGURADORA SOLIDARIA DE COLOMBIA ENTIDAD COOPERATIVA, cumple con las exigencias jurídicas, financieras y económicas exigidas y cumple con los criterios de evaluación técnicos y económicos exigidos en el presente proceso, siendo la única propuesta, la cual obtuvo un puntaje de (95.75/100).
Teniendo en cuenta lo señalado anteriormente, los integrantes del Comité Asesor y Evaluador recomiendan al Ordenador del Gasto la adjudicación del proceso de INVITACIÓN ABIERTA No. 008 DE 2024, a la sociedad comercial ASEGURADORA SOLIDARIA DE COLOMBIA ENTIDAD COOPERATIVA, representada legalmente por el señor HECTOR FERNANDO CORTES SAAVEDRA identificado con la cédula de ciudadanía No. 1.049.609.978 de Tunja, representante legal apoderado de ASEGURADORA SOLIDARIA DE COLOMBIA ENTIDAD COOPERATIVA, según consta en Escritura Pública No 68 de fecha 25 de enero de 2023 otorgada en la Notaría Décima del Círculo de Bogotá D.C.; y quien presentó oferta económica por valor de ONCE MILLONES CIENTO SETENTA Y NUEVE MIIL DOSCIENTOS DIECIOCHO PESOS ($ 11.179.218), valor que incluye IVA, el valor fijo, impuestos distritales y todos los costos directos e indirectos a que haya lugar, con una vigencia de 365 días, contados a partir de las 00:00 horas del 09 de julio de 2024 y hasta 00:00 horas del 09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</si>
</sst>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_ * #,##0.00_ ;_ * \-#,##0.00_ ;_ * &quot;-&quot;??_ ;_ @_ "/>
    <numFmt numFmtId="168" formatCode="_(* #,##0_);_(* \(#,##0\);_(* &quot;-&quot;??_);_(@_)"/>
    <numFmt numFmtId="169" formatCode="_ * #,##0_ ;_ * \-#,##0_ ;_ * &quot;-&quot;??_ ;_ @_ "/>
    <numFmt numFmtId="170" formatCode="#,##0.00_ ;\-#,##0.00\ "/>
    <numFmt numFmtId="171" formatCode="_(&quot;$&quot;\ * #,##0_);_(&quot;$&quot;\ * \(#,##0\);_(&quot;$&quot;\ * &quot;-&quot;??_);_(@_)"/>
    <numFmt numFmtId="172" formatCode="_-* #,##0.00_-;\-* #,##0.00_-;_-* \-??_-;_-@_-"/>
    <numFmt numFmtId="173" formatCode="_-\$* #,##0.00_-;&quot;-$&quot;* #,##0.00_-;_-\$* \-??_-;_-@_-"/>
    <numFmt numFmtId="174" formatCode="_-* #,##0.00\ _€_-;\-* #,##0.00\ _€_-;_-* &quot;-&quot;??\ _€_-;_-@_-"/>
    <numFmt numFmtId="175" formatCode="_ [$€-2]\ * #,##0.00_ ;_ [$€-2]\ * \-#,##0.00_ ;_ [$€-2]\ * &quot;-&quot;??_ "/>
    <numFmt numFmtId="176" formatCode="_-* #,##0.00\ _F_-;\-* #,##0.00\ _F_-;_-* &quot;-&quot;??\ _F_-;_-@_-"/>
    <numFmt numFmtId="177" formatCode="00"/>
    <numFmt numFmtId="178" formatCode="000"/>
    <numFmt numFmtId="179" formatCode="&quot;$&quot;\ #,##0"/>
    <numFmt numFmtId="180" formatCode="_-&quot;$&quot;* #,##0.00_-;\-&quot;$&quot;* #,##0.00_-;_-&quot;$&quot;* &quot;-&quot;??_-;_-@_-"/>
    <numFmt numFmtId="181" formatCode="_-&quot;$&quot;* #,##0_-;\-&quot;$&quot;* #,##0_-;_-&quot;$&quot;* &quot;-&quot;_-;_-@_-"/>
    <numFmt numFmtId="182" formatCode="0.000%"/>
    <numFmt numFmtId="183" formatCode="&quot;$&quot;\ #,##0_);[Red]\(&quot;$&quot;\ #,##0\)"/>
    <numFmt numFmtId="184" formatCode="&quot;$&quot;#,##0.00;[Red]\-&quot;$&quot;#,##0.00"/>
    <numFmt numFmtId="185" formatCode="_-* #,##0.00\ &quot;€&quot;_-;\-* #,##0.00\ &quot;€&quot;_-;_-* &quot;-&quot;??\ &quot;€&quot;_-;_-@_-"/>
    <numFmt numFmtId="186" formatCode="_-* #,##0\ _€_-;\-* #,##0\ _€_-;_-* &quot;-&quot;\ _€_-;_-@_-"/>
    <numFmt numFmtId="187" formatCode="[$$-240A]\ #,##0"/>
    <numFmt numFmtId="188" formatCode="0.0000"/>
    <numFmt numFmtId="189" formatCode="_-[$€-2]* #,##0.00_-;\-[$€-2]* #,##0.00_-;_-[$€-2]* &quot;-&quot;??_-"/>
    <numFmt numFmtId="190" formatCode="_-[$€-2]* #,##0.00_-;\-[$€-2]* #,##0.00_-;_-[$€-2]* \-??_-"/>
    <numFmt numFmtId="191" formatCode="_ * #,##0.00_ ;_ * \-#,##0.00_ ;_ * \-??_ ;_ @_ "/>
    <numFmt numFmtId="192" formatCode="_ &quot;$ &quot;* #,##0.00_ ;_ &quot;$ &quot;* \-#,##0.00_ ;_ &quot;$ &quot;* \-??_ ;_ @_ "/>
  </numFmts>
  <fonts count="76"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theme="1"/>
      <name val="Arial Narrow"/>
      <family val="2"/>
    </font>
    <font>
      <sz val="11"/>
      <color theme="1"/>
      <name val="Arial Narrow"/>
      <family val="2"/>
    </font>
    <font>
      <sz val="10"/>
      <name val="Arial Narrow"/>
      <family val="2"/>
    </font>
    <font>
      <sz val="11"/>
      <color rgb="FF000000"/>
      <name val="Arial Narrow"/>
      <family val="2"/>
    </font>
    <font>
      <b/>
      <sz val="12"/>
      <color theme="1"/>
      <name val="Arial Narrow"/>
      <family val="2"/>
    </font>
    <font>
      <b/>
      <sz val="16"/>
      <color theme="1"/>
      <name val="Arial Narrow"/>
      <family val="2"/>
    </font>
    <font>
      <b/>
      <sz val="14"/>
      <name val="Arial Narrow"/>
      <family val="2"/>
    </font>
    <font>
      <b/>
      <sz val="14"/>
      <color theme="1"/>
      <name val="Arial Narrow"/>
      <family val="2"/>
    </font>
    <font>
      <b/>
      <sz val="18"/>
      <color theme="1"/>
      <name val="Arial Narrow"/>
      <family val="2"/>
    </font>
    <font>
      <sz val="13"/>
      <name val="Arial Narrow"/>
      <family val="2"/>
    </font>
    <font>
      <sz val="14"/>
      <name val="Arial Narrow"/>
      <family val="2"/>
    </font>
    <font>
      <b/>
      <sz val="16"/>
      <name val="Arial Narrow"/>
      <family val="2"/>
    </font>
    <font>
      <sz val="12"/>
      <color theme="1"/>
      <name val="Calibri"/>
      <family val="2"/>
      <scheme val="minor"/>
    </font>
    <font>
      <sz val="11"/>
      <color indexed="8"/>
      <name val="Calibri"/>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rgb="FF000000"/>
      <name val="Calibri"/>
      <family val="2"/>
    </font>
    <font>
      <sz val="10"/>
      <name val="MS Sans Serif"/>
    </font>
    <font>
      <sz val="18"/>
      <name val="Arial Narrow"/>
      <family val="2"/>
    </font>
    <font>
      <b/>
      <sz val="18"/>
      <name val="Arial Narrow"/>
      <family val="2"/>
    </font>
    <font>
      <i/>
      <sz val="18"/>
      <name val="Arial Narrow"/>
      <family val="2"/>
    </font>
    <font>
      <sz val="18"/>
      <color theme="1"/>
      <name val="Arial Narrow"/>
      <family val="2"/>
    </font>
    <font>
      <sz val="11"/>
      <color theme="1"/>
      <name val="Arial"/>
      <family val="2"/>
    </font>
    <font>
      <sz val="11"/>
      <color theme="0"/>
      <name val="Arial Narrow"/>
      <family val="2"/>
    </font>
    <font>
      <b/>
      <sz val="18"/>
      <color rgb="FF0070C0"/>
      <name val="Arial Narrow"/>
      <family val="2"/>
    </font>
    <font>
      <b/>
      <sz val="18"/>
      <color rgb="FFFF0000"/>
      <name val="Arial Narrow"/>
      <family val="2"/>
    </font>
    <font>
      <b/>
      <sz val="11"/>
      <color rgb="FF000000"/>
      <name val="Arial Narrow"/>
      <family val="2"/>
    </font>
    <font>
      <sz val="12"/>
      <name val="Arial Narrow"/>
      <family val="2"/>
    </font>
    <font>
      <sz val="12"/>
      <color indexed="8"/>
      <name val="Calibri"/>
      <family val="2"/>
    </font>
    <font>
      <sz val="10"/>
      <color theme="1"/>
      <name val="Arial Narrow"/>
      <family val="2"/>
    </font>
    <font>
      <sz val="8"/>
      <color indexed="8"/>
      <name val="Tahoma"/>
      <family val="2"/>
    </font>
    <font>
      <sz val="10"/>
      <name val="Arial"/>
      <family val="2"/>
      <charset val="1"/>
    </font>
    <font>
      <sz val="10"/>
      <color indexed="8"/>
      <name val="Arial"/>
      <family val="2"/>
    </font>
    <font>
      <sz val="8"/>
      <color theme="1"/>
      <name val="Tahoma"/>
      <family val="2"/>
    </font>
    <font>
      <sz val="10"/>
      <color rgb="FF000000"/>
      <name val="Times New Roman"/>
      <family val="1"/>
    </font>
    <font>
      <sz val="10"/>
      <color rgb="FF000000"/>
      <name val="Arial"/>
      <family val="2"/>
    </font>
    <font>
      <b/>
      <sz val="18"/>
      <color theme="4"/>
      <name val="Arial Narrow"/>
      <family val="2"/>
    </font>
    <font>
      <sz val="13"/>
      <name val="Verdana"/>
      <family val="2"/>
    </font>
    <font>
      <b/>
      <sz val="13"/>
      <name val="Arial Narrow"/>
      <family val="2"/>
    </font>
    <font>
      <b/>
      <sz val="13"/>
      <color rgb="FF0070C0"/>
      <name val="Arial Narrow"/>
      <family val="2"/>
    </font>
    <font>
      <b/>
      <sz val="13"/>
      <color rgb="FFFF0000"/>
      <name val="Arial Narrow"/>
      <family val="2"/>
    </font>
    <font>
      <b/>
      <u/>
      <sz val="13"/>
      <name val="Arial Narrow"/>
      <family val="2"/>
    </font>
    <font>
      <b/>
      <sz val="13"/>
      <color theme="3"/>
      <name val="Arial Narrow"/>
      <family val="2"/>
    </font>
    <font>
      <b/>
      <sz val="13"/>
      <color indexed="12"/>
      <name val="Arial Narrow"/>
      <family val="2"/>
    </font>
    <font>
      <i/>
      <sz val="10"/>
      <name val="Arial Narrow"/>
      <family val="2"/>
    </font>
    <font>
      <i/>
      <sz val="10"/>
      <name val="Comic Sans MS"/>
      <family val="4"/>
    </font>
    <font>
      <sz val="12"/>
      <name val="Arial"/>
      <family val="2"/>
    </font>
    <font>
      <b/>
      <sz val="18"/>
      <color rgb="FF92D050"/>
      <name val="Arial Narrow"/>
      <family val="2"/>
    </font>
    <font>
      <b/>
      <sz val="14"/>
      <color rgb="FFFF0000"/>
      <name val="Arial Narrow"/>
      <family val="2"/>
    </font>
    <font>
      <b/>
      <sz val="14"/>
      <color rgb="FF0070C0"/>
      <name val="Arial Narrow"/>
      <family val="2"/>
    </font>
    <font>
      <b/>
      <sz val="13"/>
      <color indexed="12"/>
      <name val="Verdana"/>
      <family val="2"/>
    </font>
    <font>
      <b/>
      <sz val="12"/>
      <color rgb="FF0070C0"/>
      <name val="Arial Narrow"/>
      <family val="2"/>
    </font>
    <font>
      <b/>
      <sz val="12"/>
      <color indexed="10"/>
      <name val="Arial Narrow"/>
      <family val="2"/>
    </font>
    <font>
      <b/>
      <u/>
      <sz val="13"/>
      <color rgb="FFFF0000"/>
      <name val="Arial Narrow"/>
      <family val="2"/>
    </font>
    <font>
      <i/>
      <sz val="9"/>
      <name val="Arial Narrow"/>
      <family val="2"/>
    </font>
    <font>
      <b/>
      <sz val="12"/>
      <color rgb="FFFF0000"/>
      <name val="Arial Narrow"/>
      <family val="2"/>
    </font>
  </fonts>
  <fills count="3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s>
  <borders count="9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right/>
      <top/>
      <bottom style="medium">
        <color auto="1"/>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bottom style="thin">
        <color auto="1"/>
      </bottom>
      <diagonal/>
    </border>
    <border>
      <left/>
      <right style="medium">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396">
    <xf numFmtId="0" fontId="0" fillId="0" borderId="0"/>
    <xf numFmtId="0" fontId="3" fillId="0" borderId="0"/>
    <xf numFmtId="41" fontId="1"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172" fontId="3" fillId="0" borderId="0" applyFill="0" applyBorder="0" applyAlignment="0" applyProtection="0"/>
    <xf numFmtId="43" fontId="3" fillId="0" borderId="0" applyFill="0" applyBorder="0" applyAlignment="0" applyProtection="0"/>
    <xf numFmtId="173" fontId="3" fillId="0" borderId="0" applyFill="0" applyBorder="0" applyAlignment="0" applyProtection="0"/>
    <xf numFmtId="9"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3" fillId="0" borderId="0"/>
    <xf numFmtId="0" fontId="1" fillId="0" borderId="0"/>
    <xf numFmtId="174" fontId="19" fillId="0" borderId="0" applyFont="0" applyFill="0" applyBorder="0" applyAlignment="0" applyProtection="0"/>
    <xf numFmtId="167" fontId="3" fillId="0" borderId="0" applyFont="0" applyFill="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13" borderId="38" applyNumberFormat="0" applyAlignment="0" applyProtection="0"/>
    <xf numFmtId="0" fontId="23" fillId="13" borderId="38" applyNumberFormat="0" applyAlignment="0" applyProtection="0"/>
    <xf numFmtId="0" fontId="23" fillId="13" borderId="38" applyNumberFormat="0" applyAlignment="0" applyProtection="0"/>
    <xf numFmtId="0" fontId="23" fillId="13" borderId="38" applyNumberFormat="0" applyAlignment="0" applyProtection="0"/>
    <xf numFmtId="0" fontId="24" fillId="22" borderId="39" applyNumberFormat="0" applyAlignment="0" applyProtection="0"/>
    <xf numFmtId="0" fontId="24" fillId="22" borderId="39" applyNumberFormat="0" applyAlignment="0" applyProtection="0"/>
    <xf numFmtId="0" fontId="24" fillId="22" borderId="39" applyNumberFormat="0" applyAlignment="0" applyProtection="0"/>
    <xf numFmtId="0" fontId="24" fillId="22" borderId="39" applyNumberFormat="0" applyAlignment="0" applyProtection="0"/>
    <xf numFmtId="0" fontId="25" fillId="0" borderId="40" applyNumberFormat="0" applyFill="0" applyAlignment="0" applyProtection="0"/>
    <xf numFmtId="0" fontId="25" fillId="0" borderId="40" applyNumberFormat="0" applyFill="0" applyAlignment="0" applyProtection="0"/>
    <xf numFmtId="0" fontId="25" fillId="0" borderId="40" applyNumberFormat="0" applyFill="0" applyAlignment="0" applyProtection="0"/>
    <xf numFmtId="0" fontId="25" fillId="0" borderId="40"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7" fillId="12" borderId="38" applyNumberFormat="0" applyAlignment="0" applyProtection="0"/>
    <xf numFmtId="0" fontId="27" fillId="12" borderId="38" applyNumberFormat="0" applyAlignment="0" applyProtection="0"/>
    <xf numFmtId="0" fontId="27" fillId="12" borderId="38" applyNumberFormat="0" applyAlignment="0" applyProtection="0"/>
    <xf numFmtId="0" fontId="27" fillId="12" borderId="38"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28" borderId="41" applyNumberFormat="0" applyFont="0" applyAlignment="0" applyProtection="0"/>
    <xf numFmtId="0" fontId="3" fillId="28" borderId="41" applyNumberFormat="0" applyFont="0" applyAlignment="0" applyProtection="0"/>
    <xf numFmtId="0" fontId="3" fillId="28" borderId="41" applyNumberFormat="0" applyFont="0" applyAlignment="0" applyProtection="0"/>
    <xf numFmtId="0" fontId="3" fillId="28" borderId="4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42" applyNumberFormat="0" applyAlignment="0" applyProtection="0"/>
    <xf numFmtId="0" fontId="30" fillId="13" borderId="42" applyNumberFormat="0" applyAlignment="0" applyProtection="0"/>
    <xf numFmtId="0" fontId="30" fillId="13" borderId="42" applyNumberFormat="0" applyAlignment="0" applyProtection="0"/>
    <xf numFmtId="0" fontId="30" fillId="13" borderId="42"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172" fontId="3" fillId="0" borderId="0" applyFill="0" applyBorder="0" applyAlignment="0" applyProtection="0"/>
    <xf numFmtId="0" fontId="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6" fillId="0" borderId="0"/>
    <xf numFmtId="43" fontId="1" fillId="0" borderId="0" applyFont="0" applyFill="0" applyBorder="0" applyAlignment="0" applyProtection="0"/>
    <xf numFmtId="41" fontId="36"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2" fillId="0" borderId="0"/>
    <xf numFmtId="43" fontId="1" fillId="0" borderId="0" applyFont="0" applyFill="0" applyBorder="0" applyAlignment="0" applyProtection="0"/>
    <xf numFmtId="0" fontId="1" fillId="0" borderId="0"/>
    <xf numFmtId="177" fontId="8" fillId="0" borderId="0" applyFill="0">
      <alignment horizontal="center" vertical="center" wrapText="1"/>
    </xf>
    <xf numFmtId="178" fontId="8" fillId="29" borderId="0" applyFill="0" applyProtection="0">
      <alignment horizontal="center" vertical="center"/>
    </xf>
    <xf numFmtId="43"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0" fontId="3" fillId="0" borderId="0" applyAlignment="0"/>
    <xf numFmtId="181" fontId="1" fillId="0" borderId="0" applyFont="0" applyFill="0" applyBorder="0" applyAlignment="0" applyProtection="0"/>
    <xf numFmtId="0" fontId="3" fillId="0" borderId="0">
      <alignment vertical="top"/>
      <protection locked="0"/>
    </xf>
    <xf numFmtId="42" fontId="1" fillId="0" borderId="0" applyFont="0" applyFill="0" applyBorder="0" applyAlignment="0" applyProtection="0"/>
    <xf numFmtId="0" fontId="18" fillId="0" borderId="0"/>
    <xf numFmtId="41"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43" fontId="18" fillId="0" borderId="0" applyFont="0" applyFill="0" applyBorder="0" applyAlignment="0" applyProtection="0"/>
    <xf numFmtId="43" fontId="48" fillId="0" borderId="0" applyFont="0" applyFill="0" applyBorder="0" applyAlignment="0" applyProtection="0"/>
    <xf numFmtId="0" fontId="3" fillId="0" borderId="0" applyAlignment="0"/>
    <xf numFmtId="0" fontId="1" fillId="0" borderId="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166" fontId="3" fillId="0" borderId="0" applyFont="0" applyFill="0" applyBorder="0" applyAlignment="0" applyProtection="0"/>
    <xf numFmtId="0" fontId="1" fillId="0" borderId="0"/>
    <xf numFmtId="185" fontId="1"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23" fillId="13" borderId="74" applyNumberFormat="0" applyAlignment="0" applyProtection="0"/>
    <xf numFmtId="0" fontId="23" fillId="13" borderId="74" applyNumberFormat="0" applyAlignment="0" applyProtection="0"/>
    <xf numFmtId="0" fontId="23" fillId="13" borderId="74" applyNumberFormat="0" applyAlignment="0" applyProtection="0"/>
    <xf numFmtId="0" fontId="23" fillId="13" borderId="74" applyNumberFormat="0" applyAlignment="0" applyProtection="0"/>
    <xf numFmtId="0" fontId="23" fillId="13" borderId="74" applyNumberFormat="0" applyAlignment="0" applyProtection="0"/>
    <xf numFmtId="0" fontId="21" fillId="1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8" fillId="8" borderId="0" applyNumberFormat="0" applyBorder="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3" fillId="28" borderId="79" applyNumberFormat="0" applyFont="0" applyAlignment="0" applyProtection="0"/>
    <xf numFmtId="0" fontId="3" fillId="28" borderId="79" applyNumberFormat="0" applyFont="0" applyAlignment="0" applyProtection="0"/>
    <xf numFmtId="0" fontId="3" fillId="28" borderId="79" applyNumberFormat="0" applyFont="0" applyAlignment="0" applyProtection="0"/>
    <xf numFmtId="0" fontId="3" fillId="28" borderId="79" applyNumberFormat="0" applyFon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27" fillId="12" borderId="66" applyNumberFormat="0" applyAlignment="0" applyProtection="0"/>
    <xf numFmtId="0" fontId="27" fillId="12" borderId="66" applyNumberFormat="0" applyAlignment="0" applyProtection="0"/>
    <xf numFmtId="0" fontId="27" fillId="12" borderId="66" applyNumberFormat="0" applyAlignment="0" applyProtection="0"/>
    <xf numFmtId="0" fontId="27" fillId="12" borderId="66" applyNumberFormat="0" applyAlignment="0" applyProtection="0"/>
    <xf numFmtId="187"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90" fontId="3" fillId="0" borderId="0" applyFill="0" applyBorder="0" applyAlignment="0" applyProtection="0"/>
    <xf numFmtId="175"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0" fontId="32" fillId="0" borderId="0" applyNumberFormat="0" applyFill="0" applyBorder="0" applyAlignment="0" applyProtection="0"/>
    <xf numFmtId="0" fontId="34" fillId="0" borderId="43" applyNumberFormat="0" applyFill="0" applyAlignment="0" applyProtection="0"/>
    <xf numFmtId="0" fontId="35" fillId="0" borderId="44" applyNumberFormat="0" applyFill="0" applyAlignment="0" applyProtection="0"/>
    <xf numFmtId="0" fontId="26" fillId="0" borderId="45" applyNumberFormat="0" applyFill="0" applyAlignment="0" applyProtection="0"/>
    <xf numFmtId="174" fontId="19"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8"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6"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86"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72" fontId="3" fillId="0" borderId="0" applyFill="0" applyBorder="0" applyAlignment="0" applyProtection="0"/>
    <xf numFmtId="174" fontId="1" fillId="0" borderId="0" applyFont="0" applyFill="0" applyBorder="0" applyAlignment="0" applyProtection="0"/>
    <xf numFmtId="184" fontId="3" fillId="0" borderId="0" applyFont="0" applyFill="0" applyBorder="0" applyAlignment="0" applyProtection="0"/>
    <xf numFmtId="186" fontId="3"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64" fontId="52" fillId="0" borderId="0"/>
    <xf numFmtId="174" fontId="3" fillId="0" borderId="0" applyFont="0" applyFill="0" applyBorder="0" applyAlignment="0" applyProtection="0"/>
    <xf numFmtId="174" fontId="1"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65" fontId="19"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9" fontId="19"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89" fontId="19" fillId="0" borderId="0" applyFont="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5"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5" fontId="3" fillId="0" borderId="0" applyFont="0" applyFill="0" applyBorder="0" applyAlignment="0" applyProtection="0"/>
    <xf numFmtId="192" fontId="3" fillId="0" borderId="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1" applyNumberFormat="0" applyFill="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3"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20" fillId="0" borderId="81" applyNumberFormat="0" applyFill="0" applyAlignment="0" applyProtection="0"/>
    <xf numFmtId="165" fontId="52" fillId="0" borderId="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0" borderId="81" applyNumberFormat="0" applyFill="0" applyAlignment="0" applyProtection="0"/>
    <xf numFmtId="183"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165" fontId="18"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1" fillId="0" borderId="0"/>
    <xf numFmtId="0" fontId="1" fillId="0" borderId="0"/>
    <xf numFmtId="0" fontId="3" fillId="0" borderId="0"/>
    <xf numFmtId="0" fontId="3" fillId="0" borderId="0"/>
    <xf numFmtId="0" fontId="3" fillId="0" borderId="0"/>
    <xf numFmtId="187"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187" fontId="47" fillId="0" borderId="0"/>
    <xf numFmtId="0" fontId="3" fillId="0" borderId="0"/>
    <xf numFmtId="0" fontId="47" fillId="0" borderId="0"/>
    <xf numFmtId="0" fontId="3" fillId="0" borderId="0"/>
    <xf numFmtId="0" fontId="3" fillId="0" borderId="0"/>
    <xf numFmtId="0" fontId="47" fillId="0" borderId="0"/>
    <xf numFmtId="0" fontId="1" fillId="0" borderId="0"/>
    <xf numFmtId="0" fontId="3" fillId="0" borderId="0"/>
    <xf numFmtId="0" fontId="18" fillId="0" borderId="0"/>
    <xf numFmtId="0" fontId="3" fillId="0" borderId="0"/>
    <xf numFmtId="0" fontId="3" fillId="0" borderId="0"/>
    <xf numFmtId="0" fontId="3" fillId="0" borderId="0"/>
    <xf numFmtId="187" fontId="1" fillId="0" borderId="0"/>
    <xf numFmtId="0" fontId="3" fillId="0" borderId="0" applyNumberFormat="0" applyFill="0" applyBorder="0" applyAlignment="0" applyProtection="0"/>
    <xf numFmtId="0" fontId="52" fillId="0" borderId="0"/>
    <xf numFmtId="0" fontId="3" fillId="0" borderId="0"/>
    <xf numFmtId="0" fontId="3" fillId="0" borderId="0"/>
    <xf numFmtId="0" fontId="53" fillId="0" borderId="0"/>
    <xf numFmtId="187" fontId="53" fillId="0" borderId="0"/>
    <xf numFmtId="0" fontId="3" fillId="0" borderId="0"/>
    <xf numFmtId="0" fontId="52" fillId="0" borderId="0"/>
    <xf numFmtId="0" fontId="3" fillId="0" borderId="0"/>
    <xf numFmtId="187" fontId="3" fillId="0" borderId="0"/>
    <xf numFmtId="0" fontId="52" fillId="0" borderId="0"/>
    <xf numFmtId="0" fontId="3" fillId="0" borderId="0"/>
    <xf numFmtId="0" fontId="3" fillId="0" borderId="0"/>
    <xf numFmtId="0" fontId="1" fillId="0" borderId="0"/>
    <xf numFmtId="0" fontId="3" fillId="0" borderId="0"/>
    <xf numFmtId="0" fontId="52" fillId="0" borderId="0"/>
    <xf numFmtId="0" fontId="3" fillId="28" borderId="67" applyNumberFormat="0" applyFont="0" applyAlignment="0" applyProtection="0"/>
    <xf numFmtId="0" fontId="3" fillId="28" borderId="67" applyNumberFormat="0" applyFont="0" applyAlignment="0" applyProtection="0"/>
    <xf numFmtId="0" fontId="3" fillId="28" borderId="67" applyNumberFormat="0" applyFont="0" applyAlignment="0" applyProtection="0"/>
    <xf numFmtId="0" fontId="3" fillId="28" borderId="67" applyNumberFormat="0" applyFont="0" applyAlignment="0" applyProtection="0"/>
    <xf numFmtId="0" fontId="30" fillId="13" borderId="68" applyNumberFormat="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51" fillId="0" borderId="0"/>
    <xf numFmtId="0" fontId="33" fillId="0" borderId="0" applyNumberFormat="0" applyFill="0" applyBorder="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165"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9" fillId="0" borderId="0" applyFont="0" applyFill="0" applyBorder="0" applyAlignment="0" applyProtection="0"/>
    <xf numFmtId="0" fontId="54" fillId="0" borderId="0"/>
    <xf numFmtId="0" fontId="54" fillId="0" borderId="0"/>
    <xf numFmtId="0" fontId="1" fillId="0" borderId="0"/>
    <xf numFmtId="185"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7" fontId="1" fillId="0" borderId="0"/>
    <xf numFmtId="0" fontId="1" fillId="0" borderId="0"/>
    <xf numFmtId="0" fontId="1" fillId="0" borderId="0"/>
    <xf numFmtId="0" fontId="1" fillId="0" borderId="0"/>
    <xf numFmtId="0" fontId="1" fillId="0" borderId="0"/>
    <xf numFmtId="0" fontId="55" fillId="0" borderId="0"/>
    <xf numFmtId="43" fontId="55" fillId="0" borderId="0" applyFont="0" applyFill="0" applyBorder="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8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1" fontId="3" fillId="0" borderId="0" applyFont="0" applyFill="0" applyBorder="0" applyAlignment="0" applyProtection="0"/>
    <xf numFmtId="0" fontId="1" fillId="0" borderId="0"/>
    <xf numFmtId="174"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7" fillId="12" borderId="74" applyNumberFormat="0" applyAlignment="0" applyProtection="0"/>
    <xf numFmtId="0" fontId="27" fillId="12" borderId="74" applyNumberFormat="0" applyAlignment="0" applyProtection="0"/>
    <xf numFmtId="0" fontId="27" fillId="12" borderId="74" applyNumberFormat="0" applyAlignment="0" applyProtection="0"/>
    <xf numFmtId="0" fontId="27" fillId="12" borderId="74" applyNumberFormat="0" applyAlignment="0" applyProtection="0"/>
    <xf numFmtId="0" fontId="27" fillId="12" borderId="78" applyNumberFormat="0" applyAlignment="0" applyProtection="0"/>
    <xf numFmtId="0" fontId="27" fillId="12" borderId="78" applyNumberFormat="0" applyAlignment="0" applyProtection="0"/>
    <xf numFmtId="0" fontId="27" fillId="12" borderId="78" applyNumberFormat="0" applyAlignment="0" applyProtection="0"/>
    <xf numFmtId="0" fontId="23" fillId="13" borderId="78" applyNumberFormat="0" applyAlignment="0" applyProtection="0"/>
    <xf numFmtId="0" fontId="23" fillId="13" borderId="78" applyNumberFormat="0" applyAlignment="0" applyProtection="0"/>
    <xf numFmtId="0" fontId="23" fillId="13" borderId="78" applyNumberFormat="0" applyAlignment="0" applyProtection="0"/>
    <xf numFmtId="0" fontId="23" fillId="13" borderId="78" applyNumberFormat="0" applyAlignment="0" applyProtection="0"/>
    <xf numFmtId="0" fontId="23" fillId="13" borderId="78" applyNumberFormat="0" applyAlignment="0" applyProtection="0"/>
    <xf numFmtId="0" fontId="3" fillId="28" borderId="75" applyNumberFormat="0" applyFont="0" applyAlignment="0" applyProtection="0"/>
    <xf numFmtId="0" fontId="3" fillId="28" borderId="75" applyNumberFormat="0" applyFont="0" applyAlignment="0" applyProtection="0"/>
    <xf numFmtId="0" fontId="3" fillId="28" borderId="75" applyNumberFormat="0" applyFont="0" applyAlignment="0" applyProtection="0"/>
    <xf numFmtId="0" fontId="3" fillId="28" borderId="75" applyNumberFormat="0" applyFon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165" fontId="18" fillId="0" borderId="0" applyFont="0" applyFill="0" applyBorder="0" applyAlignment="0" applyProtection="0"/>
    <xf numFmtId="0" fontId="27" fillId="12" borderId="78"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30" fillId="13" borderId="80" applyNumberFormat="0" applyAlignment="0" applyProtection="0"/>
    <xf numFmtId="0" fontId="20" fillId="0" borderId="81" applyNumberFormat="0" applyFill="0" applyAlignment="0" applyProtection="0"/>
    <xf numFmtId="0" fontId="20" fillId="0" borderId="81" applyNumberFormat="0" applyFill="0" applyAlignment="0" applyProtection="0"/>
    <xf numFmtId="0" fontId="20" fillId="0" borderId="81" applyNumberFormat="0" applyFill="0" applyAlignment="0" applyProtection="0"/>
    <xf numFmtId="0" fontId="20" fillId="0" borderId="81" applyNumberFormat="0" applyFill="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83">
    <xf numFmtId="0" fontId="0" fillId="0" borderId="0" xfId="0"/>
    <xf numFmtId="0" fontId="7" fillId="0" borderId="0" xfId="0" applyFont="1"/>
    <xf numFmtId="0" fontId="8" fillId="0" borderId="0" xfId="1" applyFont="1"/>
    <xf numFmtId="1" fontId="4" fillId="0" borderId="20" xfId="4" applyNumberFormat="1" applyFont="1" applyBorder="1" applyAlignment="1">
      <alignment horizontal="center" vertical="center"/>
    </xf>
    <xf numFmtId="1" fontId="4" fillId="0" borderId="21" xfId="4" applyNumberFormat="1" applyFont="1" applyBorder="1" applyAlignment="1">
      <alignment horizontal="center" vertical="center"/>
    </xf>
    <xf numFmtId="0" fontId="7" fillId="0" borderId="0" xfId="0" applyFont="1" applyAlignment="1">
      <alignment vertical="center"/>
    </xf>
    <xf numFmtId="0" fontId="4" fillId="0" borderId="0" xfId="3" applyFont="1" applyAlignment="1">
      <alignment vertical="center" wrapText="1"/>
    </xf>
    <xf numFmtId="2" fontId="5" fillId="0" borderId="0" xfId="3" applyNumberFormat="1" applyFont="1" applyAlignment="1">
      <alignment horizontal="center" vertical="center" wrapText="1"/>
    </xf>
    <xf numFmtId="0" fontId="5" fillId="2" borderId="0" xfId="3" applyFont="1" applyFill="1" applyAlignment="1">
      <alignment horizontal="center" vertical="center" wrapText="1"/>
    </xf>
    <xf numFmtId="0" fontId="7" fillId="0" borderId="0" xfId="3" applyFont="1" applyAlignment="1">
      <alignment vertical="center"/>
    </xf>
    <xf numFmtId="2" fontId="12" fillId="3" borderId="25" xfId="0" applyNumberFormat="1" applyFont="1" applyFill="1" applyBorder="1" applyAlignment="1">
      <alignment horizontal="center" vertical="center" wrapText="1"/>
    </xf>
    <xf numFmtId="0" fontId="10" fillId="3" borderId="30" xfId="0" applyFont="1" applyFill="1" applyBorder="1" applyAlignment="1">
      <alignment horizontal="center" vertical="center" wrapText="1"/>
    </xf>
    <xf numFmtId="0" fontId="9" fillId="3" borderId="11" xfId="0" applyFont="1" applyFill="1" applyBorder="1" applyAlignment="1">
      <alignment horizontal="justify" vertical="center" wrapText="1"/>
    </xf>
    <xf numFmtId="2" fontId="6" fillId="0" borderId="12" xfId="0" applyNumberFormat="1" applyFont="1" applyBorder="1" applyAlignment="1">
      <alignment horizontal="center" vertical="center" wrapText="1"/>
    </xf>
    <xf numFmtId="0" fontId="4" fillId="0" borderId="0" xfId="3" applyFont="1" applyAlignment="1">
      <alignment vertical="center"/>
    </xf>
    <xf numFmtId="0" fontId="15" fillId="0" borderId="0" xfId="3" applyFont="1" applyAlignment="1">
      <alignment vertical="center"/>
    </xf>
    <xf numFmtId="42" fontId="4" fillId="0" borderId="0" xfId="3" applyNumberFormat="1" applyFont="1" applyAlignment="1">
      <alignment vertical="center"/>
    </xf>
    <xf numFmtId="0" fontId="16" fillId="0" borderId="9" xfId="0" applyFont="1" applyBorder="1" applyAlignment="1">
      <alignment vertical="center" wrapText="1"/>
    </xf>
    <xf numFmtId="0" fontId="7" fillId="0" borderId="0" xfId="0" applyFont="1" applyAlignment="1">
      <alignment horizontal="center" vertical="center"/>
    </xf>
    <xf numFmtId="0" fontId="38" fillId="0" borderId="0" xfId="1" applyFont="1"/>
    <xf numFmtId="0" fontId="39" fillId="0" borderId="0" xfId="1" applyFont="1" applyAlignment="1">
      <alignment horizontal="center" vertical="center" wrapText="1"/>
    </xf>
    <xf numFmtId="2" fontId="40" fillId="0" borderId="0" xfId="1" applyNumberFormat="1" applyFont="1"/>
    <xf numFmtId="0" fontId="39" fillId="0" borderId="0" xfId="0" applyFont="1" applyAlignment="1">
      <alignment horizontal="center" vertical="center"/>
    </xf>
    <xf numFmtId="0" fontId="41"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9" fillId="0" borderId="0" xfId="3" applyFont="1" applyAlignment="1">
      <alignment horizontal="center" vertical="center"/>
    </xf>
    <xf numFmtId="0" fontId="38" fillId="0" borderId="0" xfId="3" applyFont="1" applyAlignment="1">
      <alignment vertical="center"/>
    </xf>
    <xf numFmtId="2" fontId="39" fillId="0" borderId="0" xfId="3" applyNumberFormat="1" applyFont="1" applyAlignment="1">
      <alignment horizontal="center" vertical="center" wrapText="1"/>
    </xf>
    <xf numFmtId="0" fontId="4" fillId="0" borderId="0" xfId="3" applyFont="1" applyAlignment="1">
      <alignment horizontal="center" vertical="center"/>
    </xf>
    <xf numFmtId="0" fontId="41" fillId="0" borderId="0" xfId="0" applyFont="1" applyAlignment="1">
      <alignment horizontal="center" vertical="center"/>
    </xf>
    <xf numFmtId="2" fontId="6" fillId="0" borderId="57"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41" fillId="0" borderId="0" xfId="0" applyFont="1"/>
    <xf numFmtId="0" fontId="41" fillId="0" borderId="0" xfId="3" applyFont="1" applyAlignment="1">
      <alignment vertical="center"/>
    </xf>
    <xf numFmtId="0" fontId="38" fillId="0" borderId="0" xfId="3" applyFont="1" applyAlignment="1">
      <alignment vertical="center" wrapText="1"/>
    </xf>
    <xf numFmtId="0" fontId="14" fillId="2" borderId="0" xfId="3" quotePrefix="1" applyFont="1" applyFill="1" applyAlignment="1">
      <alignment horizontal="center" vertical="center"/>
    </xf>
    <xf numFmtId="0" fontId="14" fillId="0" borderId="0" xfId="0" applyFont="1" applyAlignment="1">
      <alignment horizontal="center" vertical="center"/>
    </xf>
    <xf numFmtId="1" fontId="5" fillId="0" borderId="20" xfId="4" quotePrefix="1" applyNumberFormat="1" applyFont="1" applyBorder="1" applyAlignment="1">
      <alignment horizontal="center" vertical="center"/>
    </xf>
    <xf numFmtId="1" fontId="5" fillId="0" borderId="21" xfId="4" quotePrefix="1" applyNumberFormat="1" applyFont="1" applyBorder="1" applyAlignment="1">
      <alignment horizontal="center" vertical="center"/>
    </xf>
    <xf numFmtId="0" fontId="10" fillId="3" borderId="14" xfId="0" applyFont="1" applyFill="1" applyBorder="1" applyAlignment="1">
      <alignment horizontal="center" vertical="center" wrapText="1"/>
    </xf>
    <xf numFmtId="2" fontId="6" fillId="0" borderId="36" xfId="0" applyNumberFormat="1" applyFont="1" applyBorder="1" applyAlignment="1">
      <alignment horizontal="center" vertical="center" wrapText="1"/>
    </xf>
    <xf numFmtId="0" fontId="9" fillId="3" borderId="47" xfId="0" applyFont="1" applyFill="1" applyBorder="1" applyAlignment="1">
      <alignment horizontal="justify" vertical="center" wrapText="1"/>
    </xf>
    <xf numFmtId="2" fontId="7" fillId="0" borderId="49"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43" fillId="0" borderId="0" xfId="0" applyFont="1" applyAlignment="1">
      <alignment vertical="center"/>
    </xf>
    <xf numFmtId="0" fontId="9" fillId="0" borderId="54" xfId="0" applyFont="1" applyBorder="1" applyAlignment="1">
      <alignment horizontal="center" vertical="center" wrapText="1"/>
    </xf>
    <xf numFmtId="0" fontId="10" fillId="3" borderId="13" xfId="0" applyFont="1" applyFill="1" applyBorder="1" applyAlignment="1">
      <alignment horizontal="center" vertical="center" wrapText="1"/>
    </xf>
    <xf numFmtId="0" fontId="9" fillId="3" borderId="53" xfId="0" applyFont="1" applyFill="1" applyBorder="1" applyAlignment="1">
      <alignment horizontal="justify" vertical="center" wrapText="1"/>
    </xf>
    <xf numFmtId="2" fontId="7" fillId="0" borderId="57"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6" fillId="0" borderId="27" xfId="0" applyNumberFormat="1"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44" fillId="0" borderId="0" xfId="0" applyFont="1" applyAlignment="1">
      <alignment vertical="center" wrapText="1"/>
    </xf>
    <xf numFmtId="179" fontId="7" fillId="0" borderId="0" xfId="0" applyNumberFormat="1" applyFont="1" applyAlignment="1">
      <alignment vertical="center"/>
    </xf>
    <xf numFmtId="0" fontId="7" fillId="0" borderId="0" xfId="0" applyFont="1" applyAlignment="1">
      <alignment horizontal="center"/>
    </xf>
    <xf numFmtId="0" fontId="9" fillId="3" borderId="52" xfId="0" applyFont="1" applyFill="1" applyBorder="1" applyAlignment="1">
      <alignment horizontal="justify" vertical="center" wrapText="1"/>
    </xf>
    <xf numFmtId="0" fontId="13" fillId="3" borderId="14" xfId="0" applyFont="1" applyFill="1" applyBorder="1" applyAlignment="1">
      <alignment horizontal="center" vertical="center"/>
    </xf>
    <xf numFmtId="0" fontId="47" fillId="0" borderId="0" xfId="3" applyFont="1" applyAlignment="1">
      <alignment vertical="center"/>
    </xf>
    <xf numFmtId="0" fontId="12" fillId="3" borderId="21" xfId="1" applyFont="1" applyFill="1" applyBorder="1" applyAlignment="1">
      <alignment horizontal="center" vertical="center" wrapText="1"/>
    </xf>
    <xf numFmtId="171" fontId="12" fillId="3" borderId="18" xfId="12" applyNumberFormat="1" applyFont="1" applyFill="1" applyBorder="1" applyAlignment="1">
      <alignment horizontal="center" vertical="center" wrapText="1"/>
    </xf>
    <xf numFmtId="1" fontId="12" fillId="3" borderId="14" xfId="12" applyNumberFormat="1" applyFont="1" applyFill="1" applyBorder="1" applyAlignment="1">
      <alignment horizontal="center" vertical="center" wrapText="1"/>
    </xf>
    <xf numFmtId="0" fontId="12" fillId="3" borderId="14" xfId="0" applyFont="1" applyFill="1" applyBorder="1" applyAlignment="1">
      <alignment horizontal="center" vertical="center" wrapText="1"/>
    </xf>
    <xf numFmtId="171" fontId="13" fillId="3" borderId="4" xfId="12" applyNumberFormat="1" applyFont="1" applyFill="1" applyBorder="1" applyAlignment="1">
      <alignment vertical="center"/>
    </xf>
    <xf numFmtId="171" fontId="13" fillId="3" borderId="14" xfId="12" applyNumberFormat="1" applyFont="1" applyFill="1" applyBorder="1" applyAlignment="1">
      <alignment vertical="center"/>
    </xf>
    <xf numFmtId="0" fontId="13" fillId="3" borderId="30" xfId="0" applyFont="1" applyFill="1" applyBorder="1" applyAlignment="1">
      <alignment horizontal="center" vertical="center" wrapText="1"/>
    </xf>
    <xf numFmtId="168" fontId="12" fillId="3" borderId="8" xfId="8" applyNumberFormat="1" applyFont="1" applyFill="1" applyBorder="1" applyAlignment="1" applyProtection="1">
      <alignment horizontal="center" vertical="center" wrapText="1"/>
    </xf>
    <xf numFmtId="0" fontId="13" fillId="3" borderId="7" xfId="0" applyFont="1" applyFill="1" applyBorder="1" applyAlignment="1">
      <alignment horizontal="center" vertical="center" wrapText="1"/>
    </xf>
    <xf numFmtId="168" fontId="2" fillId="6" borderId="22"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wrapText="1"/>
    </xf>
    <xf numFmtId="168" fontId="2" fillId="6" borderId="34"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textRotation="90" wrapText="1"/>
    </xf>
    <xf numFmtId="168" fontId="2" fillId="6" borderId="35" xfId="8" applyNumberFormat="1" applyFont="1" applyFill="1" applyBorder="1" applyAlignment="1" applyProtection="1">
      <alignment horizontal="center" vertical="center" wrapText="1"/>
    </xf>
    <xf numFmtId="168" fontId="2" fillId="6" borderId="2" xfId="8" applyNumberFormat="1" applyFont="1" applyFill="1" applyBorder="1" applyAlignment="1" applyProtection="1">
      <alignment horizontal="center" vertical="center" wrapText="1"/>
    </xf>
    <xf numFmtId="0" fontId="12" fillId="6" borderId="10" xfId="3" applyFont="1" applyFill="1" applyBorder="1" applyAlignment="1">
      <alignment vertical="center" wrapText="1"/>
    </xf>
    <xf numFmtId="169" fontId="12" fillId="30" borderId="14" xfId="3" applyNumberFormat="1" applyFont="1" applyFill="1" applyBorder="1" applyAlignment="1">
      <alignment horizontal="center" vertical="center"/>
    </xf>
    <xf numFmtId="0" fontId="13" fillId="2" borderId="0" xfId="0" applyFont="1" applyFill="1" applyAlignment="1">
      <alignment vertical="center"/>
    </xf>
    <xf numFmtId="0" fontId="9" fillId="3" borderId="26" xfId="0" applyFont="1" applyFill="1" applyBorder="1" applyAlignment="1">
      <alignment horizontal="justify" vertical="center" wrapText="1"/>
    </xf>
    <xf numFmtId="0" fontId="13" fillId="30" borderId="14" xfId="0" applyFont="1" applyFill="1" applyBorder="1" applyAlignment="1">
      <alignment horizontal="center" vertical="center"/>
    </xf>
    <xf numFmtId="2" fontId="13" fillId="30" borderId="6" xfId="0" applyNumberFormat="1" applyFont="1" applyFill="1" applyBorder="1" applyAlignment="1">
      <alignment horizontal="center" vertical="center"/>
    </xf>
    <xf numFmtId="0" fontId="10" fillId="30" borderId="30" xfId="0" applyFont="1" applyFill="1" applyBorder="1" applyAlignment="1">
      <alignment horizontal="center" vertical="center" wrapText="1"/>
    </xf>
    <xf numFmtId="0" fontId="10" fillId="30" borderId="14" xfId="0" applyFont="1" applyFill="1" applyBorder="1" applyAlignment="1">
      <alignment horizontal="center" vertical="center" wrapText="1"/>
    </xf>
    <xf numFmtId="1" fontId="12" fillId="30" borderId="14" xfId="0" applyNumberFormat="1" applyFont="1" applyFill="1" applyBorder="1" applyAlignment="1">
      <alignment horizontal="center" vertical="center" wrapText="1"/>
    </xf>
    <xf numFmtId="171" fontId="13" fillId="30" borderId="6" xfId="12" applyNumberFormat="1" applyFont="1" applyFill="1" applyBorder="1" applyAlignment="1">
      <alignment horizontal="center" vertical="center"/>
    </xf>
    <xf numFmtId="2" fontId="16" fillId="2" borderId="25" xfId="12" applyNumberFormat="1" applyFont="1" applyFill="1" applyBorder="1" applyAlignment="1">
      <alignment horizontal="center" vertical="center" wrapText="1"/>
    </xf>
    <xf numFmtId="0" fontId="10" fillId="30" borderId="22" xfId="0" applyFont="1" applyFill="1" applyBorder="1" applyAlignment="1">
      <alignment horizontal="center" vertical="center" wrapText="1"/>
    </xf>
    <xf numFmtId="0" fontId="10" fillId="30" borderId="13" xfId="0" applyFont="1" applyFill="1" applyBorder="1" applyAlignment="1">
      <alignment horizontal="center" vertical="center" wrapText="1"/>
    </xf>
    <xf numFmtId="0" fontId="13" fillId="30" borderId="18" xfId="0" applyFont="1" applyFill="1" applyBorder="1" applyAlignment="1">
      <alignment horizontal="center" vertical="center"/>
    </xf>
    <xf numFmtId="2" fontId="13" fillId="30" borderId="16" xfId="0" applyNumberFormat="1" applyFont="1" applyFill="1" applyBorder="1" applyAlignment="1">
      <alignment horizontal="center" vertical="center"/>
    </xf>
    <xf numFmtId="2" fontId="6" fillId="0" borderId="20" xfId="0" applyNumberFormat="1" applyFont="1" applyBorder="1" applyAlignment="1">
      <alignment horizontal="center" vertical="center" wrapText="1"/>
    </xf>
    <xf numFmtId="0" fontId="9" fillId="3" borderId="29" xfId="0" applyFont="1" applyFill="1" applyBorder="1" applyAlignment="1">
      <alignment horizontal="justify" vertical="center" wrapText="1"/>
    </xf>
    <xf numFmtId="2" fontId="6" fillId="0" borderId="60" xfId="0" applyNumberFormat="1" applyFont="1" applyBorder="1" applyAlignment="1">
      <alignment horizontal="center" vertical="center" wrapText="1"/>
    </xf>
    <xf numFmtId="2" fontId="6" fillId="0" borderId="61" xfId="0" applyNumberFormat="1" applyFont="1" applyBorder="1" applyAlignment="1">
      <alignment horizontal="center" vertical="center" wrapText="1"/>
    </xf>
    <xf numFmtId="0" fontId="9" fillId="2" borderId="0" xfId="0" applyFont="1" applyFill="1" applyAlignment="1">
      <alignment horizontal="justify" vertical="center" wrapText="1"/>
    </xf>
    <xf numFmtId="1" fontId="13" fillId="30" borderId="23" xfId="0" applyNumberFormat="1" applyFont="1" applyFill="1" applyBorder="1" applyAlignment="1">
      <alignment horizontal="center" vertical="center" wrapText="1"/>
    </xf>
    <xf numFmtId="2" fontId="11" fillId="30" borderId="14" xfId="0" applyNumberFormat="1" applyFont="1" applyFill="1" applyBorder="1" applyAlignment="1">
      <alignment horizontal="center" vertical="center"/>
    </xf>
    <xf numFmtId="43" fontId="13" fillId="30" borderId="23" xfId="3" applyNumberFormat="1"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60" xfId="12" applyNumberFormat="1" applyFont="1" applyFill="1" applyBorder="1" applyAlignment="1">
      <alignment horizontal="center" vertical="center" wrapText="1"/>
    </xf>
    <xf numFmtId="171" fontId="2" fillId="3" borderId="61" xfId="12" applyNumberFormat="1" applyFont="1" applyFill="1" applyBorder="1" applyAlignment="1">
      <alignment horizontal="center" vertical="center" wrapText="1"/>
    </xf>
    <xf numFmtId="171" fontId="2" fillId="30" borderId="30" xfId="12" applyNumberFormat="1" applyFont="1" applyFill="1" applyBorder="1" applyAlignment="1">
      <alignment vertical="center"/>
    </xf>
    <xf numFmtId="171" fontId="2" fillId="30" borderId="31" xfId="12" applyNumberFormat="1" applyFont="1" applyFill="1" applyBorder="1" applyAlignment="1">
      <alignment vertical="center"/>
    </xf>
    <xf numFmtId="171" fontId="2" fillId="30" borderId="32" xfId="12" applyNumberFormat="1" applyFont="1" applyFill="1" applyBorder="1" applyAlignment="1">
      <alignment vertical="center"/>
    </xf>
    <xf numFmtId="0" fontId="10" fillId="30" borderId="57" xfId="3" applyFont="1" applyFill="1" applyBorder="1" applyAlignment="1">
      <alignment horizontal="center" vertical="center"/>
    </xf>
    <xf numFmtId="0" fontId="10" fillId="3" borderId="55" xfId="3" applyFont="1" applyFill="1" applyBorder="1" applyAlignment="1">
      <alignment horizontal="center" vertical="center"/>
    </xf>
    <xf numFmtId="0" fontId="13" fillId="3" borderId="10" xfId="3" applyFont="1" applyFill="1" applyBorder="1" applyAlignment="1">
      <alignment horizontal="center" vertical="center" wrapText="1"/>
    </xf>
    <xf numFmtId="10" fontId="13" fillId="3" borderId="18" xfId="2" applyNumberFormat="1" applyFont="1" applyFill="1" applyBorder="1" applyAlignment="1">
      <alignment horizontal="center" vertical="center"/>
    </xf>
    <xf numFmtId="0" fontId="38" fillId="0" borderId="0" xfId="3" applyFont="1" applyAlignment="1">
      <alignment horizontal="center" vertical="center" wrapText="1"/>
    </xf>
    <xf numFmtId="0" fontId="4" fillId="0" borderId="0" xfId="3" applyFont="1" applyAlignment="1">
      <alignment horizontal="center" vertical="center" wrapText="1"/>
    </xf>
    <xf numFmtId="2" fontId="7" fillId="0" borderId="27" xfId="0" applyNumberFormat="1" applyFont="1" applyBorder="1" applyAlignment="1">
      <alignment horizontal="center" vertical="center" wrapText="1"/>
    </xf>
    <xf numFmtId="2" fontId="7" fillId="0" borderId="48" xfId="0" applyNumberFormat="1" applyFont="1" applyBorder="1" applyAlignment="1">
      <alignment horizontal="center" vertical="center" wrapText="1"/>
    </xf>
    <xf numFmtId="2" fontId="7" fillId="0" borderId="51" xfId="0" applyNumberFormat="1" applyFont="1" applyBorder="1" applyAlignment="1">
      <alignment horizontal="center" vertical="center" wrapText="1"/>
    </xf>
    <xf numFmtId="0" fontId="4" fillId="0" borderId="0" xfId="3" applyFont="1" applyAlignment="1">
      <alignment vertical="top" wrapText="1"/>
    </xf>
    <xf numFmtId="0" fontId="4" fillId="0" borderId="0" xfId="3" applyFont="1" applyAlignment="1">
      <alignment horizontal="left" vertical="top" wrapText="1"/>
    </xf>
    <xf numFmtId="171" fontId="12" fillId="30" borderId="18" xfId="12" applyNumberFormat="1" applyFont="1" applyFill="1" applyBorder="1" applyAlignment="1">
      <alignment horizontal="center" vertical="center"/>
    </xf>
    <xf numFmtId="171" fontId="13" fillId="30" borderId="18" xfId="12" applyNumberFormat="1" applyFont="1" applyFill="1" applyBorder="1" applyAlignment="1">
      <alignment vertical="center"/>
    </xf>
    <xf numFmtId="171" fontId="13" fillId="3" borderId="15" xfId="12" applyNumberFormat="1" applyFont="1" applyFill="1" applyBorder="1" applyAlignment="1">
      <alignment vertical="center"/>
    </xf>
    <xf numFmtId="0" fontId="47" fillId="0" borderId="0" xfId="0" applyFont="1" applyAlignment="1">
      <alignment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62" xfId="0" applyFont="1" applyBorder="1" applyAlignment="1">
      <alignment horizontal="center" vertical="center" wrapText="1"/>
    </xf>
    <xf numFmtId="0" fontId="9" fillId="0" borderId="64" xfId="0" applyFont="1" applyBorder="1" applyAlignment="1">
      <alignment horizontal="center" vertical="center" wrapText="1"/>
    </xf>
    <xf numFmtId="0" fontId="2" fillId="30" borderId="14" xfId="3" applyFont="1" applyFill="1" applyBorder="1" applyAlignment="1">
      <alignment horizontal="center" vertical="center"/>
    </xf>
    <xf numFmtId="0" fontId="2" fillId="30" borderId="6" xfId="3" applyFont="1" applyFill="1" applyBorder="1" applyAlignment="1">
      <alignment horizontal="center" vertical="center"/>
    </xf>
    <xf numFmtId="0" fontId="2" fillId="3" borderId="14" xfId="3" applyFont="1" applyFill="1" applyBorder="1" applyAlignment="1">
      <alignment horizontal="center" vertical="center" wrapText="1"/>
    </xf>
    <xf numFmtId="0" fontId="2" fillId="3" borderId="4" xfId="3" applyFont="1" applyFill="1" applyBorder="1" applyAlignment="1">
      <alignment horizontal="center" vertical="center" wrapText="1"/>
    </xf>
    <xf numFmtId="171" fontId="4" fillId="30" borderId="36" xfId="12" applyNumberFormat="1" applyFont="1" applyFill="1" applyBorder="1" applyAlignment="1">
      <alignment horizontal="center" vertical="center" wrapText="1"/>
    </xf>
    <xf numFmtId="171" fontId="4" fillId="30" borderId="12" xfId="12" applyNumberFormat="1" applyFont="1" applyFill="1" applyBorder="1" applyAlignment="1">
      <alignment horizontal="center" vertical="center" wrapText="1"/>
    </xf>
    <xf numFmtId="171" fontId="4" fillId="30" borderId="82" xfId="12" applyNumberFormat="1" applyFont="1" applyFill="1" applyBorder="1" applyAlignment="1">
      <alignment horizontal="right" vertical="center"/>
    </xf>
    <xf numFmtId="0" fontId="58" fillId="0" borderId="86" xfId="0" applyFont="1" applyBorder="1" applyAlignment="1">
      <alignment horizontal="center" vertical="center" wrapText="1"/>
    </xf>
    <xf numFmtId="0" fontId="58" fillId="0" borderId="84" xfId="0" applyFont="1" applyBorder="1" applyAlignment="1">
      <alignment vertical="center" wrapText="1"/>
    </xf>
    <xf numFmtId="0" fontId="66" fillId="0" borderId="0" xfId="0" applyFont="1"/>
    <xf numFmtId="43" fontId="15" fillId="0" borderId="0" xfId="412" applyFont="1" applyFill="1" applyAlignment="1">
      <alignment horizontal="center" vertical="center" wrapText="1"/>
    </xf>
    <xf numFmtId="0" fontId="64" fillId="2" borderId="0" xfId="0" applyFont="1" applyFill="1" applyAlignment="1">
      <alignment horizontal="left" vertical="center" wrapText="1"/>
    </xf>
    <xf numFmtId="2" fontId="62" fillId="5" borderId="14" xfId="412" applyNumberFormat="1" applyFont="1" applyFill="1" applyBorder="1" applyAlignment="1">
      <alignment horizontal="center" vertical="center" wrapText="1"/>
    </xf>
    <xf numFmtId="0" fontId="58" fillId="35" borderId="13" xfId="0" applyFont="1" applyFill="1" applyBorder="1" applyAlignment="1">
      <alignment horizontal="center" vertical="center" wrapText="1"/>
    </xf>
    <xf numFmtId="0" fontId="2" fillId="31" borderId="14" xfId="0" applyFont="1" applyFill="1" applyBorder="1" applyAlignment="1">
      <alignment horizontal="center" vertical="center" wrapText="1"/>
    </xf>
    <xf numFmtId="0" fontId="58" fillId="0" borderId="82" xfId="0" applyFont="1" applyBorder="1" applyAlignment="1">
      <alignment horizontal="right" vertical="center" wrapText="1"/>
    </xf>
    <xf numFmtId="0" fontId="57" fillId="0" borderId="0" xfId="0" applyFont="1" applyAlignment="1">
      <alignment vertical="center" wrapText="1"/>
    </xf>
    <xf numFmtId="0" fontId="15" fillId="0" borderId="0" xfId="0" applyFont="1" applyAlignment="1">
      <alignment vertical="center" wrapText="1"/>
    </xf>
    <xf numFmtId="0" fontId="58" fillId="0" borderId="85" xfId="0" applyFont="1" applyBorder="1" applyAlignment="1">
      <alignment horizontal="center" vertical="center" wrapText="1"/>
    </xf>
    <xf numFmtId="2" fontId="58" fillId="34" borderId="14" xfId="0" applyNumberFormat="1" applyFont="1" applyFill="1" applyBorder="1" applyAlignment="1">
      <alignment horizontal="center" vertical="center" wrapText="1"/>
    </xf>
    <xf numFmtId="0" fontId="58" fillId="0" borderId="9" xfId="0" applyFont="1" applyBorder="1" applyAlignment="1">
      <alignment vertical="center" wrapText="1"/>
    </xf>
    <xf numFmtId="0" fontId="47" fillId="0" borderId="0" xfId="0" applyFont="1" applyAlignment="1">
      <alignment horizontal="left" vertical="center" wrapText="1"/>
    </xf>
    <xf numFmtId="43" fontId="58" fillId="35" borderId="14" xfId="412" applyFont="1" applyFill="1" applyBorder="1" applyAlignment="1">
      <alignment horizontal="center" vertical="center" wrapText="1"/>
    </xf>
    <xf numFmtId="0" fontId="58" fillId="0" borderId="73" xfId="0" applyFont="1" applyBorder="1" applyAlignment="1">
      <alignment horizontal="right" vertical="center" wrapText="1"/>
    </xf>
    <xf numFmtId="0" fontId="63" fillId="34" borderId="0" xfId="0" applyFont="1" applyFill="1" applyAlignment="1">
      <alignment vertical="center" wrapText="1"/>
    </xf>
    <xf numFmtId="2" fontId="15" fillId="0" borderId="0" xfId="3" applyNumberFormat="1" applyFont="1" applyAlignment="1">
      <alignment vertical="center"/>
    </xf>
    <xf numFmtId="165" fontId="4" fillId="0" borderId="0" xfId="12" applyFont="1" applyAlignment="1">
      <alignment vertical="center"/>
    </xf>
    <xf numFmtId="0" fontId="4" fillId="2" borderId="0" xfId="3" applyFont="1" applyFill="1" applyAlignment="1">
      <alignment vertical="center"/>
    </xf>
    <xf numFmtId="0" fontId="58" fillId="0" borderId="87" xfId="0" applyFont="1" applyBorder="1" applyAlignment="1">
      <alignment horizontal="right" vertical="center" wrapText="1"/>
    </xf>
    <xf numFmtId="0" fontId="58" fillId="0" borderId="88" xfId="0" applyFont="1" applyBorder="1" applyAlignment="1">
      <alignment horizontal="center" vertical="center" wrapText="1"/>
    </xf>
    <xf numFmtId="0" fontId="67" fillId="0" borderId="0" xfId="0" applyFont="1" applyAlignment="1">
      <alignment vertical="center" wrapText="1"/>
    </xf>
    <xf numFmtId="0" fontId="69" fillId="0" borderId="0" xfId="0" applyFont="1" applyAlignment="1">
      <alignment vertical="center" wrapText="1"/>
    </xf>
    <xf numFmtId="0" fontId="12" fillId="0" borderId="0" xfId="0" applyFont="1" applyAlignment="1">
      <alignment vertical="center" wrapText="1"/>
    </xf>
    <xf numFmtId="0" fontId="70" fillId="34" borderId="0" xfId="0" applyFont="1" applyFill="1" applyAlignment="1">
      <alignment vertical="center" wrapText="1"/>
    </xf>
    <xf numFmtId="0" fontId="58" fillId="35" borderId="2" xfId="0" applyFont="1" applyFill="1" applyBorder="1" applyAlignment="1">
      <alignment horizontal="center" vertical="center" wrapText="1"/>
    </xf>
    <xf numFmtId="43" fontId="58" fillId="35" borderId="13" xfId="412" applyFont="1" applyFill="1" applyBorder="1" applyAlignment="1">
      <alignment horizontal="center" vertical="center" wrapText="1"/>
    </xf>
    <xf numFmtId="0" fontId="2" fillId="0" borderId="27" xfId="0" applyFont="1" applyBorder="1" applyAlignment="1">
      <alignment horizontal="center" vertical="center" wrapText="1"/>
    </xf>
    <xf numFmtId="2" fontId="58" fillId="0" borderId="89" xfId="0" applyNumberFormat="1" applyFont="1" applyBorder="1" applyAlignment="1">
      <alignment horizontal="center" vertical="center" wrapText="1"/>
    </xf>
    <xf numFmtId="2" fontId="58" fillId="0" borderId="51"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58" fillId="0" borderId="14" xfId="0" applyFont="1" applyBorder="1" applyAlignment="1">
      <alignment horizontal="center" vertical="center" wrapText="1"/>
    </xf>
    <xf numFmtId="2" fontId="63" fillId="34" borderId="14" xfId="0" applyNumberFormat="1" applyFont="1" applyFill="1" applyBorder="1" applyAlignment="1">
      <alignment horizontal="center" vertical="center" wrapText="1"/>
    </xf>
    <xf numFmtId="0" fontId="74" fillId="2" borderId="0" xfId="0" applyFont="1" applyFill="1" applyAlignment="1">
      <alignment horizontal="right" vertical="center" wrapText="1" indent="1"/>
    </xf>
    <xf numFmtId="43" fontId="58" fillId="0" borderId="4" xfId="2392" applyFont="1" applyFill="1" applyBorder="1" applyAlignment="1">
      <alignment horizontal="center" vertical="center" wrapText="1"/>
    </xf>
    <xf numFmtId="43" fontId="58" fillId="0" borderId="4" xfId="2394" applyFont="1" applyFill="1" applyBorder="1" applyAlignment="1">
      <alignment horizontal="center" vertical="center" wrapText="1"/>
    </xf>
    <xf numFmtId="0" fontId="6" fillId="3" borderId="92" xfId="0" applyFont="1" applyFill="1" applyBorder="1" applyAlignment="1">
      <alignment horizontal="left" vertical="center"/>
    </xf>
    <xf numFmtId="0" fontId="12" fillId="3" borderId="92" xfId="0" applyFont="1" applyFill="1" applyBorder="1" applyAlignment="1">
      <alignment horizontal="center" vertical="center" wrapText="1"/>
    </xf>
    <xf numFmtId="0" fontId="46" fillId="3" borderId="92" xfId="0" applyFont="1" applyFill="1" applyBorder="1" applyAlignment="1">
      <alignment horizontal="left" wrapText="1"/>
    </xf>
    <xf numFmtId="171" fontId="4" fillId="30" borderId="93" xfId="12" applyNumberFormat="1" applyFont="1" applyFill="1" applyBorder="1" applyAlignment="1">
      <alignment horizontal="right" vertical="center"/>
    </xf>
    <xf numFmtId="171" fontId="4" fillId="30" borderId="90" xfId="12" applyNumberFormat="1" applyFont="1" applyFill="1" applyBorder="1" applyAlignment="1">
      <alignment horizontal="center" vertical="center" wrapText="1"/>
    </xf>
    <xf numFmtId="171" fontId="4" fillId="30" borderId="91" xfId="12" applyNumberFormat="1" applyFont="1" applyFill="1" applyBorder="1" applyAlignment="1">
      <alignment horizontal="center" vertical="center" wrapText="1"/>
    </xf>
    <xf numFmtId="0" fontId="16" fillId="0" borderId="62" xfId="0" applyFont="1" applyBorder="1" applyAlignment="1">
      <alignment vertical="center" wrapText="1"/>
    </xf>
    <xf numFmtId="2" fontId="12" fillId="3" borderId="17" xfId="0" applyNumberFormat="1" applyFont="1" applyFill="1" applyBorder="1" applyAlignment="1">
      <alignment horizontal="center" vertical="center" wrapText="1"/>
    </xf>
    <xf numFmtId="2" fontId="16" fillId="2" borderId="3" xfId="12" applyNumberFormat="1" applyFont="1" applyFill="1" applyBorder="1" applyAlignment="1">
      <alignment horizontal="center" vertical="center" wrapText="1"/>
    </xf>
    <xf numFmtId="0" fontId="4" fillId="0" borderId="14" xfId="0" applyFont="1" applyBorder="1" applyAlignment="1">
      <alignment vertical="center" wrapText="1"/>
    </xf>
    <xf numFmtId="171" fontId="7" fillId="2" borderId="14" xfId="12" applyNumberFormat="1" applyFont="1" applyFill="1" applyBorder="1" applyAlignment="1">
      <alignment horizontal="center" vertical="center"/>
    </xf>
    <xf numFmtId="10" fontId="7" fillId="3" borderId="14" xfId="380" applyNumberFormat="1" applyFont="1" applyFill="1" applyBorder="1" applyAlignment="1">
      <alignment horizontal="center" vertical="center"/>
    </xf>
    <xf numFmtId="0" fontId="4" fillId="0" borderId="23" xfId="0" applyFont="1" applyBorder="1" applyAlignment="1">
      <alignment vertical="center" wrapText="1"/>
    </xf>
    <xf numFmtId="171" fontId="7" fillId="2" borderId="23" xfId="12" applyNumberFormat="1" applyFont="1" applyFill="1" applyBorder="1" applyAlignment="1">
      <alignment horizontal="center" vertical="center"/>
    </xf>
    <xf numFmtId="10" fontId="7" fillId="3" borderId="23" xfId="380" applyNumberFormat="1" applyFont="1" applyFill="1" applyBorder="1" applyAlignment="1">
      <alignment horizontal="center" vertical="center"/>
    </xf>
    <xf numFmtId="43" fontId="58" fillId="30" borderId="4" xfId="412" applyFont="1" applyFill="1" applyBorder="1" applyAlignment="1">
      <alignment horizontal="center" vertical="center" wrapText="1"/>
    </xf>
    <xf numFmtId="43" fontId="58" fillId="30" borderId="14" xfId="412" applyFont="1" applyFill="1" applyBorder="1" applyAlignment="1">
      <alignment horizontal="center" vertical="center" wrapText="1"/>
    </xf>
    <xf numFmtId="2" fontId="58" fillId="30" borderId="14" xfId="412" applyNumberFormat="1" applyFont="1" applyFill="1" applyBorder="1" applyAlignment="1">
      <alignment horizontal="center" vertical="center" wrapText="1"/>
    </xf>
    <xf numFmtId="0" fontId="2" fillId="33" borderId="4" xfId="0" applyFont="1" applyFill="1" applyBorder="1" applyAlignment="1">
      <alignment vertical="center"/>
    </xf>
    <xf numFmtId="0" fontId="2" fillId="33" borderId="5" xfId="0" applyFont="1" applyFill="1" applyBorder="1" applyAlignment="1">
      <alignment vertical="center"/>
    </xf>
    <xf numFmtId="171" fontId="4" fillId="4" borderId="7" xfId="12" applyNumberFormat="1" applyFont="1" applyFill="1" applyBorder="1" applyAlignment="1">
      <alignment vertical="center" wrapText="1"/>
    </xf>
    <xf numFmtId="179" fontId="49" fillId="0" borderId="26" xfId="398" applyNumberFormat="1" applyFont="1" applyBorder="1" applyAlignment="1">
      <alignment vertical="center" wrapText="1"/>
    </xf>
    <xf numFmtId="171" fontId="8" fillId="2" borderId="20" xfId="12" applyNumberFormat="1" applyFont="1" applyFill="1" applyBorder="1" applyAlignment="1">
      <alignment vertical="center"/>
    </xf>
    <xf numFmtId="171" fontId="4" fillId="3" borderId="20" xfId="12" applyNumberFormat="1" applyFont="1" applyFill="1" applyBorder="1" applyAlignment="1">
      <alignment horizontal="center" vertical="center" wrapText="1"/>
    </xf>
    <xf numFmtId="171" fontId="4" fillId="3" borderId="27" xfId="12" applyNumberFormat="1" applyFont="1" applyFill="1" applyBorder="1" applyAlignment="1">
      <alignment horizontal="center" vertical="center" wrapText="1"/>
    </xf>
    <xf numFmtId="171" fontId="4" fillId="4" borderId="10" xfId="12" applyNumberFormat="1" applyFont="1" applyFill="1" applyBorder="1" applyAlignment="1">
      <alignment vertical="center" wrapText="1"/>
    </xf>
    <xf numFmtId="179" fontId="49" fillId="0" borderId="58" xfId="398" applyNumberFormat="1" applyFont="1" applyBorder="1" applyAlignment="1">
      <alignment vertical="center" wrapText="1"/>
    </xf>
    <xf numFmtId="171" fontId="8" fillId="2" borderId="94" xfId="12" applyNumberFormat="1" applyFont="1" applyFill="1" applyBorder="1" applyAlignment="1">
      <alignment vertical="center"/>
    </xf>
    <xf numFmtId="171" fontId="4" fillId="3" borderId="60" xfId="12" applyNumberFormat="1" applyFont="1" applyFill="1" applyBorder="1" applyAlignment="1">
      <alignment horizontal="center" vertical="center" wrapText="1"/>
    </xf>
    <xf numFmtId="171" fontId="4" fillId="3" borderId="61" xfId="12" applyNumberFormat="1" applyFont="1" applyFill="1" applyBorder="1" applyAlignment="1">
      <alignment horizontal="center" vertical="center" wrapText="1"/>
    </xf>
    <xf numFmtId="0" fontId="4" fillId="6" borderId="26" xfId="0" applyFont="1" applyFill="1" applyBorder="1" applyAlignment="1">
      <alignment vertical="center" wrapText="1"/>
    </xf>
    <xf numFmtId="2" fontId="4" fillId="2" borderId="20" xfId="8" applyNumberFormat="1" applyFont="1" applyFill="1" applyBorder="1" applyAlignment="1" applyProtection="1">
      <alignment horizontal="center" vertical="center" wrapText="1"/>
    </xf>
    <xf numFmtId="170" fontId="4" fillId="0" borderId="20" xfId="8" quotePrefix="1" applyNumberFormat="1" applyFont="1" applyFill="1" applyBorder="1" applyAlignment="1" applyProtection="1">
      <alignment horizontal="center" vertical="center" wrapText="1"/>
    </xf>
    <xf numFmtId="182" fontId="4" fillId="2" borderId="20" xfId="380" applyNumberFormat="1" applyFont="1" applyFill="1" applyBorder="1" applyAlignment="1" applyProtection="1">
      <alignment horizontal="center" vertical="center" wrapText="1"/>
    </xf>
    <xf numFmtId="170" fontId="4" fillId="0" borderId="27" xfId="8" quotePrefix="1" applyNumberFormat="1" applyFont="1" applyFill="1" applyBorder="1" applyAlignment="1" applyProtection="1">
      <alignment horizontal="center" vertical="center" wrapText="1"/>
    </xf>
    <xf numFmtId="0" fontId="4" fillId="6" borderId="53" xfId="0" applyFont="1" applyFill="1" applyBorder="1" applyAlignment="1">
      <alignment vertical="center" wrapText="1"/>
    </xf>
    <xf numFmtId="2" fontId="4" fillId="2" borderId="95" xfId="8" applyNumberFormat="1" applyFont="1" applyFill="1" applyBorder="1" applyAlignment="1" applyProtection="1">
      <alignment horizontal="center" vertical="center" wrapText="1"/>
    </xf>
    <xf numFmtId="170" fontId="4" fillId="0" borderId="95" xfId="8" quotePrefix="1" applyNumberFormat="1" applyFont="1" applyFill="1" applyBorder="1" applyAlignment="1" applyProtection="1">
      <alignment horizontal="center" vertical="center" wrapText="1"/>
    </xf>
    <xf numFmtId="182" fontId="4" fillId="2" borderId="95" xfId="380" applyNumberFormat="1" applyFont="1" applyFill="1" applyBorder="1" applyAlignment="1" applyProtection="1">
      <alignment horizontal="center" vertical="center" wrapText="1"/>
    </xf>
    <xf numFmtId="170" fontId="4" fillId="0" borderId="51" xfId="8" quotePrefix="1" applyNumberFormat="1" applyFont="1" applyFill="1" applyBorder="1" applyAlignment="1" applyProtection="1">
      <alignment horizontal="center" vertical="center" wrapText="1"/>
    </xf>
    <xf numFmtId="0" fontId="46" fillId="30" borderId="92" xfId="0" applyFont="1" applyFill="1" applyBorder="1" applyAlignment="1">
      <alignment horizontal="center" vertical="center" wrapText="1"/>
    </xf>
    <xf numFmtId="0" fontId="7" fillId="2" borderId="92" xfId="0" applyFont="1" applyFill="1" applyBorder="1" applyAlignment="1">
      <alignment horizontal="center"/>
    </xf>
    <xf numFmtId="0" fontId="44" fillId="0" borderId="0" xfId="0" applyFont="1" applyAlignment="1">
      <alignment horizontal="center" vertical="center" wrapText="1"/>
    </xf>
    <xf numFmtId="0" fontId="39" fillId="0" borderId="0" xfId="0" applyFont="1" applyAlignment="1">
      <alignment horizontal="center" vertical="center"/>
    </xf>
    <xf numFmtId="0" fontId="45" fillId="0" borderId="0" xfId="0" applyFont="1" applyAlignment="1">
      <alignment horizontal="center" vertical="center"/>
    </xf>
    <xf numFmtId="0" fontId="12" fillId="3" borderId="92" xfId="0" applyFont="1" applyFill="1" applyBorder="1" applyAlignment="1">
      <alignment horizontal="center" vertical="center" wrapText="1"/>
    </xf>
    <xf numFmtId="0" fontId="44" fillId="0" borderId="0" xfId="1" applyFont="1" applyAlignment="1">
      <alignment horizontal="center" vertical="center" wrapText="1"/>
    </xf>
    <xf numFmtId="1" fontId="5" fillId="3" borderId="22" xfId="4" quotePrefix="1" applyNumberFormat="1" applyFont="1" applyFill="1" applyBorder="1" applyAlignment="1">
      <alignment horizontal="center" vertical="center" wrapText="1"/>
    </xf>
    <xf numFmtId="1" fontId="5" fillId="3" borderId="29" xfId="4" quotePrefix="1" applyNumberFormat="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8" xfId="1" applyFont="1" applyFill="1" applyBorder="1" applyAlignment="1">
      <alignment horizontal="center" vertical="center" wrapText="1"/>
    </xf>
    <xf numFmtId="1" fontId="5" fillId="30" borderId="22" xfId="4" quotePrefix="1" applyNumberFormat="1" applyFont="1" applyFill="1" applyBorder="1" applyAlignment="1">
      <alignment horizontal="center" vertical="center" wrapText="1"/>
    </xf>
    <xf numFmtId="1" fontId="5" fillId="30" borderId="29" xfId="4" quotePrefix="1" applyNumberFormat="1" applyFont="1" applyFill="1" applyBorder="1" applyAlignment="1">
      <alignment horizontal="center" vertical="center" wrapText="1"/>
    </xf>
    <xf numFmtId="1" fontId="4" fillId="30" borderId="27" xfId="4" quotePrefix="1" applyNumberFormat="1" applyFont="1" applyFill="1" applyBorder="1" applyAlignment="1">
      <alignment horizontal="justify" vertical="center" wrapText="1"/>
    </xf>
    <xf numFmtId="1" fontId="4" fillId="30" borderId="24" xfId="4" quotePrefix="1" applyNumberFormat="1" applyFont="1" applyFill="1" applyBorder="1" applyAlignment="1">
      <alignment horizontal="justify" vertical="center" wrapText="1"/>
    </xf>
    <xf numFmtId="0" fontId="2" fillId="0" borderId="0" xfId="3" applyFont="1" applyAlignment="1">
      <alignment horizontal="center" vertical="center" wrapText="1"/>
    </xf>
    <xf numFmtId="0" fontId="12" fillId="3" borderId="20"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45" fillId="0" borderId="0" xfId="1" applyFont="1" applyAlignment="1">
      <alignment horizontal="center" vertical="center" wrapText="1"/>
    </xf>
    <xf numFmtId="0" fontId="45" fillId="0" borderId="0" xfId="3" applyFont="1" applyAlignment="1">
      <alignment horizontal="center" vertical="center" wrapText="1"/>
    </xf>
    <xf numFmtId="0" fontId="39" fillId="0" borderId="0" xfId="1" applyFont="1" applyAlignment="1">
      <alignment horizontal="center" vertical="center" wrapText="1"/>
    </xf>
    <xf numFmtId="17"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58" fillId="35" borderId="1" xfId="0" applyFont="1" applyFill="1" applyBorder="1" applyAlignment="1">
      <alignment horizontal="center" vertical="center" wrapText="1"/>
    </xf>
    <xf numFmtId="0" fontId="58" fillId="35" borderId="2" xfId="0" applyFont="1" applyFill="1" applyBorder="1" applyAlignment="1">
      <alignment horizontal="center" vertical="center" wrapText="1"/>
    </xf>
    <xf numFmtId="0" fontId="71" fillId="0" borderId="7" xfId="0" applyFont="1" applyBorder="1" applyAlignment="1">
      <alignment horizontal="left" vertical="center" wrapText="1"/>
    </xf>
    <xf numFmtId="0" fontId="71" fillId="0" borderId="8" xfId="0" applyFont="1" applyBorder="1" applyAlignment="1">
      <alignment horizontal="left" vertical="center" wrapText="1"/>
    </xf>
    <xf numFmtId="0" fontId="58" fillId="0" borderId="13"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18" xfId="0" applyFont="1" applyBorder="1" applyAlignment="1">
      <alignment horizontal="center" vertical="center" wrapText="1"/>
    </xf>
    <xf numFmtId="2" fontId="62" fillId="5" borderId="13" xfId="412" applyNumberFormat="1" applyFont="1" applyFill="1" applyBorder="1" applyAlignment="1">
      <alignment horizontal="center" vertical="center" wrapText="1"/>
    </xf>
    <xf numFmtId="2" fontId="62" fillId="5" borderId="17" xfId="412" applyNumberFormat="1" applyFont="1" applyFill="1" applyBorder="1" applyAlignment="1">
      <alignment horizontal="center" vertical="center" wrapText="1"/>
    </xf>
    <xf numFmtId="2" fontId="62" fillId="5" borderId="18" xfId="412" applyNumberFormat="1" applyFont="1" applyFill="1" applyBorder="1" applyAlignment="1">
      <alignment horizontal="center" vertical="center" wrapText="1"/>
    </xf>
    <xf numFmtId="0" fontId="58" fillId="5" borderId="4" xfId="0" applyFont="1" applyFill="1" applyBorder="1" applyAlignment="1">
      <alignment horizontal="right" vertical="center" wrapText="1"/>
    </xf>
    <xf numFmtId="0" fontId="58" fillId="5" borderId="5" xfId="0" applyFont="1" applyFill="1" applyBorder="1" applyAlignment="1">
      <alignment horizontal="right" vertical="center" wrapText="1"/>
    </xf>
    <xf numFmtId="0" fontId="58" fillId="5" borderId="6" xfId="0" applyFont="1" applyFill="1" applyBorder="1" applyAlignment="1">
      <alignment horizontal="right" vertical="center" wrapText="1"/>
    </xf>
    <xf numFmtId="0" fontId="59" fillId="0" borderId="4" xfId="0" applyFont="1" applyBorder="1" applyAlignment="1">
      <alignment horizontal="left" vertical="center" wrapText="1"/>
    </xf>
    <xf numFmtId="0" fontId="59" fillId="0" borderId="5" xfId="0" applyFont="1" applyBorder="1" applyAlignment="1">
      <alignment horizontal="left" vertical="center" wrapText="1"/>
    </xf>
    <xf numFmtId="0" fontId="59" fillId="0" borderId="6" xfId="0" applyFont="1" applyBorder="1" applyAlignment="1">
      <alignment horizontal="left" vertical="center" wrapText="1"/>
    </xf>
    <xf numFmtId="43" fontId="58" fillId="0" borderId="13" xfId="2392" applyFont="1" applyFill="1" applyBorder="1" applyAlignment="1">
      <alignment horizontal="center" vertical="center" wrapText="1"/>
    </xf>
    <xf numFmtId="43" fontId="58" fillId="0" borderId="17" xfId="2392" applyFont="1" applyFill="1" applyBorder="1" applyAlignment="1">
      <alignment horizontal="center" vertical="center" wrapText="1"/>
    </xf>
    <xf numFmtId="2" fontId="58" fillId="34" borderId="14" xfId="0" applyNumberFormat="1" applyFont="1" applyFill="1" applyBorder="1" applyAlignment="1">
      <alignment horizontal="center" vertical="center" wrapText="1"/>
    </xf>
    <xf numFmtId="0" fontId="2" fillId="33" borderId="4" xfId="0" applyFont="1" applyFill="1" applyBorder="1" applyAlignment="1">
      <alignment horizontal="left" vertical="center"/>
    </xf>
    <xf numFmtId="0" fontId="2" fillId="33" borderId="5" xfId="0" applyFont="1" applyFill="1" applyBorder="1" applyAlignment="1">
      <alignment horizontal="left" vertical="center"/>
    </xf>
    <xf numFmtId="43" fontId="58" fillId="0" borderId="18" xfId="2392" applyFont="1" applyFill="1" applyBorder="1" applyAlignment="1">
      <alignment horizontal="center" vertical="center" wrapText="1"/>
    </xf>
    <xf numFmtId="0" fontId="2" fillId="30" borderId="4" xfId="0" applyFont="1" applyFill="1" applyBorder="1" applyAlignment="1">
      <alignment horizontal="center" vertical="center"/>
    </xf>
    <xf numFmtId="0" fontId="2" fillId="30" borderId="6" xfId="0" applyFont="1" applyFill="1" applyBorder="1" applyAlignment="1">
      <alignment horizontal="center" vertical="center"/>
    </xf>
    <xf numFmtId="0" fontId="15" fillId="0" borderId="63" xfId="0" applyFont="1" applyBorder="1" applyAlignment="1">
      <alignment horizontal="left" vertical="center" wrapText="1"/>
    </xf>
    <xf numFmtId="0" fontId="15" fillId="0" borderId="55" xfId="0" applyFont="1" applyBorder="1" applyAlignment="1">
      <alignment horizontal="left" vertical="center" wrapText="1"/>
    </xf>
    <xf numFmtId="0" fontId="15" fillId="0" borderId="52" xfId="0" applyFont="1" applyBorder="1" applyAlignment="1">
      <alignment horizontal="left" vertical="center" wrapText="1"/>
    </xf>
    <xf numFmtId="0" fontId="15" fillId="0" borderId="54" xfId="0" applyFont="1" applyBorder="1" applyAlignment="1">
      <alignment horizontal="left" vertical="center" wrapText="1"/>
    </xf>
    <xf numFmtId="0" fontId="71" fillId="0" borderId="9" xfId="0" applyFont="1" applyBorder="1" applyAlignment="1">
      <alignment horizontal="left" vertical="center" wrapText="1"/>
    </xf>
    <xf numFmtId="0" fontId="71" fillId="0" borderId="71" xfId="0" applyFont="1" applyBorder="1" applyAlignment="1">
      <alignment horizontal="left" vertical="center" wrapText="1"/>
    </xf>
    <xf numFmtId="0" fontId="15" fillId="5" borderId="4" xfId="0" applyFont="1" applyFill="1" applyBorder="1" applyAlignment="1">
      <alignment horizontal="justify" vertical="center" wrapText="1"/>
    </xf>
    <xf numFmtId="0" fontId="15" fillId="5" borderId="5" xfId="0" applyFont="1" applyFill="1" applyBorder="1" applyAlignment="1">
      <alignment horizontal="justify" vertical="center" wrapText="1"/>
    </xf>
    <xf numFmtId="0" fontId="15" fillId="5" borderId="6" xfId="0" applyFont="1" applyFill="1" applyBorder="1" applyAlignment="1">
      <alignment horizontal="justify" vertical="center" wrapText="1"/>
    </xf>
    <xf numFmtId="0" fontId="56" fillId="0" borderId="1" xfId="0" applyFont="1" applyBorder="1" applyAlignment="1">
      <alignment horizontal="center" vertical="center" wrapText="1"/>
    </xf>
    <xf numFmtId="0" fontId="56" fillId="0" borderId="83" xfId="0" applyFont="1" applyBorder="1" applyAlignment="1">
      <alignment horizontal="center" vertical="center" wrapText="1"/>
    </xf>
    <xf numFmtId="0" fontId="56" fillId="0" borderId="2" xfId="0" applyFont="1" applyBorder="1" applyAlignment="1">
      <alignment horizontal="center" vertical="center" wrapText="1"/>
    </xf>
    <xf numFmtId="0" fontId="68" fillId="0" borderId="62" xfId="0" applyFont="1" applyBorder="1" applyAlignment="1">
      <alignment horizontal="center" vertical="center" wrapText="1"/>
    </xf>
    <xf numFmtId="0" fontId="68" fillId="0" borderId="0" xfId="0" applyFont="1" applyAlignment="1">
      <alignment horizontal="center" vertical="center" wrapText="1"/>
    </xf>
    <xf numFmtId="0" fontId="68"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6" xfId="0" applyFont="1" applyBorder="1" applyAlignment="1">
      <alignment horizontal="center" vertical="center" wrapText="1"/>
    </xf>
    <xf numFmtId="0" fontId="39" fillId="32" borderId="4" xfId="0" applyFont="1" applyFill="1" applyBorder="1" applyAlignment="1">
      <alignment horizontal="center" vertical="center"/>
    </xf>
    <xf numFmtId="0" fontId="39" fillId="32" borderId="5" xfId="0" applyFont="1" applyFill="1" applyBorder="1" applyAlignment="1">
      <alignment horizontal="center" vertical="center"/>
    </xf>
    <xf numFmtId="0" fontId="39" fillId="32" borderId="6" xfId="0" applyFont="1" applyFill="1" applyBorder="1" applyAlignment="1">
      <alignment horizontal="center" vertical="center"/>
    </xf>
    <xf numFmtId="0" fontId="2" fillId="33" borderId="6" xfId="0" applyFont="1" applyFill="1" applyBorder="1" applyAlignment="1">
      <alignment horizontal="left" vertical="center"/>
    </xf>
    <xf numFmtId="0" fontId="58" fillId="0" borderId="7" xfId="0" applyFont="1" applyBorder="1" applyAlignment="1">
      <alignment horizontal="left" vertical="center" wrapText="1"/>
    </xf>
    <xf numFmtId="0" fontId="58" fillId="0" borderId="8" xfId="0" applyFont="1" applyBorder="1" applyAlignment="1">
      <alignment horizontal="left" vertical="center" wrapText="1"/>
    </xf>
    <xf numFmtId="0" fontId="58" fillId="0" borderId="84" xfId="0" applyFont="1" applyBorder="1" applyAlignment="1">
      <alignment horizontal="left" vertical="center" wrapText="1"/>
    </xf>
    <xf numFmtId="0" fontId="58" fillId="0" borderId="70" xfId="0" applyFont="1" applyBorder="1" applyAlignment="1">
      <alignment horizontal="left" vertical="center" wrapText="1"/>
    </xf>
    <xf numFmtId="0" fontId="58" fillId="0" borderId="9" xfId="0" applyFont="1" applyBorder="1" applyAlignment="1">
      <alignment horizontal="left" vertical="center" wrapText="1"/>
    </xf>
    <xf numFmtId="0" fontId="58" fillId="0" borderId="71" xfId="0" applyFont="1" applyBorder="1" applyAlignment="1">
      <alignment horizontal="left" vertical="center" wrapText="1"/>
    </xf>
    <xf numFmtId="0" fontId="58" fillId="2" borderId="4" xfId="0" applyFont="1" applyFill="1" applyBorder="1" applyAlignment="1">
      <alignment horizontal="left" vertical="center" wrapText="1"/>
    </xf>
    <xf numFmtId="0" fontId="58" fillId="2" borderId="5" xfId="0" applyFont="1" applyFill="1" applyBorder="1" applyAlignment="1">
      <alignment horizontal="left" vertical="center" wrapText="1"/>
    </xf>
    <xf numFmtId="0" fontId="58" fillId="2" borderId="6" xfId="0" applyFont="1" applyFill="1" applyBorder="1" applyAlignment="1">
      <alignment horizontal="left" vertical="center" wrapText="1"/>
    </xf>
    <xf numFmtId="43" fontId="58" fillId="0" borderId="14" xfId="2394" applyFont="1" applyFill="1" applyBorder="1" applyAlignment="1">
      <alignment horizontal="center" vertical="center" wrapText="1"/>
    </xf>
    <xf numFmtId="2" fontId="63" fillId="34" borderId="14" xfId="0" applyNumberFormat="1" applyFont="1" applyFill="1" applyBorder="1" applyAlignment="1">
      <alignment horizontal="center" vertical="center" wrapText="1"/>
    </xf>
    <xf numFmtId="0" fontId="71" fillId="0" borderId="84" xfId="0" applyFont="1" applyBorder="1" applyAlignment="1">
      <alignment horizontal="left" vertical="center" wrapText="1"/>
    </xf>
    <xf numFmtId="0" fontId="71" fillId="0" borderId="70" xfId="0" applyFont="1" applyBorder="1" applyAlignment="1">
      <alignment horizontal="left" vertical="center" wrapText="1"/>
    </xf>
    <xf numFmtId="0" fontId="58" fillId="35" borderId="7" xfId="0" applyFont="1" applyFill="1" applyBorder="1" applyAlignment="1">
      <alignment horizontal="center" vertical="center" wrapText="1"/>
    </xf>
    <xf numFmtId="0" fontId="58" fillId="35" borderId="8" xfId="0" applyFont="1" applyFill="1" applyBorder="1" applyAlignment="1">
      <alignment horizontal="center" vertical="center" wrapText="1"/>
    </xf>
    <xf numFmtId="0" fontId="58" fillId="35" borderId="72" xfId="0" applyFont="1" applyFill="1" applyBorder="1" applyAlignment="1">
      <alignment horizontal="center" vertical="center" wrapText="1"/>
    </xf>
    <xf numFmtId="0" fontId="71" fillId="0" borderId="26" xfId="0" applyFont="1" applyBorder="1" applyAlignment="1">
      <alignment horizontal="left" vertical="center" wrapText="1"/>
    </xf>
    <xf numFmtId="0" fontId="71" fillId="0" borderId="20" xfId="0" applyFont="1" applyBorder="1" applyAlignment="1">
      <alignment horizontal="left" vertical="center" wrapText="1"/>
    </xf>
    <xf numFmtId="0" fontId="12" fillId="3" borderId="10" xfId="3" applyFont="1" applyFill="1" applyBorder="1" applyAlignment="1">
      <alignment horizontal="center" vertical="center" wrapText="1"/>
    </xf>
    <xf numFmtId="0" fontId="12" fillId="3" borderId="58" xfId="3"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59" xfId="12" applyNumberFormat="1" applyFont="1" applyFill="1" applyBorder="1" applyAlignment="1">
      <alignment horizontal="center" vertical="center" wrapText="1"/>
    </xf>
    <xf numFmtId="0" fontId="12" fillId="3" borderId="4" xfId="3" applyFont="1" applyFill="1" applyBorder="1" applyAlignment="1">
      <alignment horizontal="center" vertical="center" wrapText="1"/>
    </xf>
    <xf numFmtId="0" fontId="12" fillId="3" borderId="5" xfId="3" applyFont="1" applyFill="1" applyBorder="1" applyAlignment="1">
      <alignment horizontal="center" vertical="center" wrapText="1"/>
    </xf>
    <xf numFmtId="169" fontId="12" fillId="30" borderId="10" xfId="3" applyNumberFormat="1" applyFont="1" applyFill="1" applyBorder="1" applyAlignment="1">
      <alignment horizontal="center" vertical="center"/>
    </xf>
    <xf numFmtId="169" fontId="12" fillId="30" borderId="58" xfId="3" applyNumberFormat="1" applyFont="1" applyFill="1" applyBorder="1" applyAlignment="1">
      <alignment horizontal="center" vertical="center"/>
    </xf>
    <xf numFmtId="169" fontId="12" fillId="30" borderId="4" xfId="3" applyNumberFormat="1" applyFont="1" applyFill="1" applyBorder="1" applyAlignment="1">
      <alignment horizontal="center" vertical="center"/>
    </xf>
    <xf numFmtId="169" fontId="12" fillId="30" borderId="5" xfId="3" applyNumberFormat="1" applyFont="1" applyFill="1" applyBorder="1" applyAlignment="1">
      <alignment horizontal="center" vertical="center"/>
    </xf>
    <xf numFmtId="0" fontId="39" fillId="0" borderId="0" xfId="3" applyFont="1" applyAlignment="1">
      <alignment horizontal="center" vertical="center"/>
    </xf>
    <xf numFmtId="0" fontId="45" fillId="0" borderId="0" xfId="3" applyFont="1" applyAlignment="1">
      <alignment horizontal="center" vertical="center"/>
    </xf>
    <xf numFmtId="0" fontId="44" fillId="0" borderId="0" xfId="3" applyFont="1" applyAlignment="1">
      <alignment horizontal="center" vertical="center"/>
    </xf>
    <xf numFmtId="1" fontId="12" fillId="30" borderId="30" xfId="3" quotePrefix="1" applyNumberFormat="1" applyFont="1" applyFill="1" applyBorder="1" applyAlignment="1">
      <alignment horizontal="center" vertical="center" wrapText="1"/>
    </xf>
    <xf numFmtId="0" fontId="12" fillId="30" borderId="31" xfId="3" applyFont="1" applyFill="1" applyBorder="1" applyAlignment="1">
      <alignment horizontal="center" vertical="center" wrapText="1"/>
    </xf>
    <xf numFmtId="0" fontId="12" fillId="30" borderId="32"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44" fillId="0" borderId="0" xfId="0" applyFont="1" applyAlignment="1">
      <alignment horizontal="center" vertical="center"/>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2" fontId="7" fillId="0" borderId="13"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9" fillId="3" borderId="13" xfId="0" applyFont="1" applyFill="1" applyBorder="1" applyAlignment="1">
      <alignment horizontal="justify" vertical="center" wrapText="1"/>
    </xf>
    <xf numFmtId="0" fontId="9" fillId="3" borderId="25" xfId="0" applyFont="1" applyFill="1" applyBorder="1" applyAlignment="1">
      <alignment horizontal="justify" vertical="center" wrapText="1"/>
    </xf>
    <xf numFmtId="2" fontId="6" fillId="0" borderId="1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14" fillId="0" borderId="0" xfId="0" applyFont="1" applyAlignment="1">
      <alignment horizontal="center" vertical="center"/>
    </xf>
    <xf numFmtId="1" fontId="13" fillId="30" borderId="4" xfId="0" applyNumberFormat="1" applyFont="1" applyFill="1" applyBorder="1" applyAlignment="1">
      <alignment horizontal="center" vertical="center" wrapText="1"/>
    </xf>
    <xf numFmtId="1" fontId="13" fillId="30" borderId="6"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9" fontId="7" fillId="0" borderId="13" xfId="380" applyFont="1" applyBorder="1" applyAlignment="1">
      <alignment horizontal="center" vertical="center" wrapText="1"/>
    </xf>
    <xf numFmtId="9" fontId="7" fillId="0" borderId="17" xfId="380" applyFont="1" applyBorder="1" applyAlignment="1">
      <alignment horizontal="center" vertical="center" wrapText="1"/>
    </xf>
    <xf numFmtId="9" fontId="7" fillId="0" borderId="18" xfId="380" applyFont="1" applyBorder="1" applyAlignment="1">
      <alignment horizontal="center" vertical="center" wrapText="1"/>
    </xf>
    <xf numFmtId="0" fontId="12"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29" xfId="0" applyFont="1" applyBorder="1" applyAlignment="1">
      <alignment horizontal="center" vertical="center" wrapText="1"/>
    </xf>
    <xf numFmtId="0" fontId="13" fillId="0" borderId="0" xfId="0" applyFont="1" applyAlignment="1">
      <alignment horizontal="center" vertical="center"/>
    </xf>
    <xf numFmtId="0" fontId="45" fillId="0" borderId="0" xfId="0" applyFont="1" applyAlignment="1">
      <alignment horizontal="center"/>
    </xf>
    <xf numFmtId="0" fontId="14" fillId="0" borderId="0" xfId="0" applyFont="1" applyAlignment="1">
      <alignment horizontal="center"/>
    </xf>
    <xf numFmtId="0" fontId="44" fillId="0" borderId="0" xfId="0" applyFont="1" applyAlignment="1">
      <alignment horizontal="center"/>
    </xf>
    <xf numFmtId="168" fontId="12" fillId="3" borderId="23" xfId="8" applyNumberFormat="1" applyFont="1" applyFill="1" applyBorder="1" applyAlignment="1" applyProtection="1">
      <alignment horizontal="center" vertical="center" wrapText="1"/>
    </xf>
    <xf numFmtId="168" fontId="12" fillId="3" borderId="57" xfId="8" applyNumberFormat="1" applyFont="1" applyFill="1" applyBorder="1" applyAlignment="1" applyProtection="1">
      <alignment horizontal="center" vertical="center" wrapText="1"/>
    </xf>
    <xf numFmtId="0" fontId="45" fillId="2" borderId="0" xfId="3" quotePrefix="1" applyFont="1" applyFill="1" applyAlignment="1">
      <alignment horizontal="center" vertical="center"/>
    </xf>
    <xf numFmtId="0" fontId="14" fillId="0" borderId="0" xfId="3" applyFont="1" applyAlignment="1">
      <alignment horizontal="center" vertical="center"/>
    </xf>
    <xf numFmtId="0" fontId="13" fillId="3" borderId="7" xfId="3" applyFont="1" applyFill="1" applyBorder="1" applyAlignment="1">
      <alignment horizontal="center" vertical="center"/>
    </xf>
    <xf numFmtId="0" fontId="13" fillId="3" borderId="63" xfId="3" applyFont="1" applyFill="1" applyBorder="1" applyAlignment="1">
      <alignment horizontal="center" vertical="center"/>
    </xf>
    <xf numFmtId="0" fontId="4" fillId="0" borderId="0" xfId="3" applyFont="1" applyAlignment="1">
      <alignment horizontal="left" vertical="top" wrapText="1"/>
    </xf>
    <xf numFmtId="0" fontId="4" fillId="6" borderId="4"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4" fillId="6" borderId="6" xfId="0" applyFont="1" applyFill="1" applyBorder="1" applyAlignment="1">
      <alignment horizontal="justify"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4" fillId="0" borderId="0" xfId="3" applyNumberFormat="1" applyFont="1" applyAlignment="1">
      <alignment horizontal="center" vertical="center" wrapText="1"/>
    </xf>
    <xf numFmtId="2" fontId="45" fillId="0" borderId="0" xfId="3" applyNumberFormat="1" applyFont="1" applyAlignment="1">
      <alignment horizontal="center" vertical="center" wrapText="1"/>
    </xf>
    <xf numFmtId="2" fontId="39" fillId="0" borderId="0" xfId="3" applyNumberFormat="1" applyFont="1" applyAlignment="1">
      <alignment horizontal="center" vertical="center" wrapText="1"/>
    </xf>
    <xf numFmtId="0" fontId="39" fillId="0" borderId="0" xfId="3" applyFont="1" applyAlignment="1">
      <alignment horizontal="center" vertical="center" wrapText="1"/>
    </xf>
    <xf numFmtId="0" fontId="12" fillId="30" borderId="10" xfId="3" applyFont="1" applyFill="1" applyBorder="1" applyAlignment="1">
      <alignment horizontal="center" vertical="center" wrapText="1"/>
    </xf>
    <xf numFmtId="0" fontId="12" fillId="30" borderId="15" xfId="3" applyFont="1" applyFill="1" applyBorder="1" applyAlignment="1">
      <alignment horizontal="center" vertical="center" wrapText="1"/>
    </xf>
    <xf numFmtId="0" fontId="12" fillId="30" borderId="58" xfId="3" applyFont="1" applyFill="1" applyBorder="1" applyAlignment="1">
      <alignment horizontal="center" vertical="center" wrapText="1"/>
    </xf>
    <xf numFmtId="0" fontId="12" fillId="30" borderId="16" xfId="3" applyFont="1" applyFill="1" applyBorder="1" applyAlignment="1">
      <alignment horizontal="center" vertical="center" wrapText="1"/>
    </xf>
    <xf numFmtId="171" fontId="12" fillId="30" borderId="10" xfId="12" applyNumberFormat="1" applyFont="1" applyFill="1" applyBorder="1" applyAlignment="1">
      <alignment horizontal="center" vertical="center" wrapText="1"/>
    </xf>
    <xf numFmtId="171" fontId="12" fillId="30" borderId="15" xfId="12" applyNumberFormat="1" applyFont="1" applyFill="1" applyBorder="1" applyAlignment="1">
      <alignment horizontal="center" vertical="center" wrapText="1"/>
    </xf>
    <xf numFmtId="171" fontId="12" fillId="30" borderId="16" xfId="12" applyNumberFormat="1" applyFont="1" applyFill="1" applyBorder="1" applyAlignment="1">
      <alignment horizontal="center" vertical="center" wrapText="1"/>
    </xf>
    <xf numFmtId="43" fontId="12" fillId="30" borderId="4" xfId="9" quotePrefix="1" applyNumberFormat="1" applyFont="1" applyFill="1" applyBorder="1" applyAlignment="1">
      <alignment horizontal="center" vertical="center" wrapText="1"/>
    </xf>
    <xf numFmtId="9" fontId="12" fillId="30" borderId="5" xfId="9" quotePrefix="1" applyFont="1" applyFill="1" applyBorder="1" applyAlignment="1">
      <alignment horizontal="center" vertical="center" wrapText="1"/>
    </xf>
    <xf numFmtId="9" fontId="12" fillId="30" borderId="6" xfId="9" quotePrefix="1" applyFont="1" applyFill="1" applyBorder="1" applyAlignment="1">
      <alignment horizontal="center" vertical="center" wrapText="1"/>
    </xf>
    <xf numFmtId="171" fontId="12" fillId="6" borderId="10" xfId="3" applyNumberFormat="1" applyFont="1" applyFill="1" applyBorder="1" applyAlignment="1">
      <alignment horizontal="center" vertical="center" wrapText="1"/>
    </xf>
    <xf numFmtId="171" fontId="12" fillId="6" borderId="15" xfId="3" applyNumberFormat="1" applyFont="1" applyFill="1" applyBorder="1" applyAlignment="1">
      <alignment horizontal="center" vertical="center" wrapText="1"/>
    </xf>
    <xf numFmtId="171" fontId="12" fillId="6" borderId="16" xfId="3" applyNumberFormat="1" applyFont="1" applyFill="1" applyBorder="1" applyAlignment="1">
      <alignment horizontal="center" vertical="center" wrapText="1"/>
    </xf>
    <xf numFmtId="1" fontId="12" fillId="6" borderId="4" xfId="3" applyNumberFormat="1" applyFont="1" applyFill="1" applyBorder="1" applyAlignment="1">
      <alignment horizontal="center" vertical="center" wrapText="1"/>
    </xf>
    <xf numFmtId="1" fontId="12" fillId="6" borderId="5" xfId="3" applyNumberFormat="1" applyFont="1" applyFill="1" applyBorder="1" applyAlignment="1">
      <alignment horizontal="center" vertical="center" wrapText="1"/>
    </xf>
    <xf numFmtId="1" fontId="12" fillId="6" borderId="6" xfId="3" applyNumberFormat="1" applyFont="1" applyFill="1" applyBorder="1" applyAlignment="1">
      <alignment horizontal="center" vertical="center" wrapText="1"/>
    </xf>
    <xf numFmtId="170" fontId="17" fillId="30" borderId="2" xfId="8" applyNumberFormat="1" applyFont="1" applyFill="1" applyBorder="1" applyAlignment="1" applyProtection="1">
      <alignment horizontal="center" vertical="center" wrapText="1"/>
    </xf>
    <xf numFmtId="170" fontId="17" fillId="30" borderId="16" xfId="8" applyNumberFormat="1" applyFont="1" applyFill="1" applyBorder="1" applyAlignment="1" applyProtection="1">
      <alignment horizontal="center" vertical="center" wrapText="1"/>
    </xf>
    <xf numFmtId="168" fontId="5" fillId="2" borderId="33" xfId="8" applyNumberFormat="1" applyFont="1" applyFill="1" applyBorder="1" applyAlignment="1" applyProtection="1">
      <alignment horizontal="center" vertical="center" wrapText="1"/>
    </xf>
    <xf numFmtId="168" fontId="5" fillId="2" borderId="60" xfId="8" applyNumberFormat="1" applyFont="1" applyFill="1" applyBorder="1" applyAlignment="1" applyProtection="1">
      <alignment horizontal="center" vertical="center" wrapText="1"/>
    </xf>
  </cellXfs>
  <cellStyles count="2396">
    <cellStyle name="_Anexo __  RCSP Condiciones Obligatorias" xfId="426" xr:uid="{5AA51E52-C579-4C22-886C-D0C96713BBA9}"/>
    <cellStyle name="_Anexo __ Autos Condiciones Obligatorias" xfId="427" xr:uid="{379E4A21-7D62-4DF8-ACD6-2CD45307FFBA}"/>
    <cellStyle name="_Anexo __ Manejo Condiciones Obligatorias" xfId="428" xr:uid="{89A979D5-7497-44CC-822A-DD4AE4963081}"/>
    <cellStyle name="_Anexo 1 Habilitantes" xfId="429" xr:uid="{8E2897FB-29BF-4223-9192-C3D0516EBA66}"/>
    <cellStyle name="_Anexo 2 Condiciones Obligatorias" xfId="430" xr:uid="{B4B581E0-02E2-4FDC-A20C-6F03CFCE475A}"/>
    <cellStyle name="_EVALUACION TECNICA METROVIVIENDA 2010" xfId="431" xr:uid="{CCB498C9-B7A9-4D6A-B043-FFE3CB3DBECF}"/>
    <cellStyle name="_EVALUACION TECNICA METROVIVIENDA 2010 2" xfId="432" xr:uid="{E9E90768-6557-449E-9390-BE9A200EB0B5}"/>
    <cellStyle name="_EVALUACION TECNICA METROVIVIENDA 2010_INFORME DE EVALUACION TECNICO PRELIMINAR AJUSTADO" xfId="433" xr:uid="{235FE203-35E6-47A0-9289-C8B56DDA950D}"/>
    <cellStyle name="_Formato slips estándar" xfId="434" xr:uid="{18170DE1-6E3E-4994-BAAF-106EA1C3DFA7}"/>
    <cellStyle name="_Formato slips estándar_Adenda Grupo 2 COMP MC" xfId="435" xr:uid="{8E41073B-7CD0-40B2-8664-F021F716EBA6}"/>
    <cellStyle name="_Formato slips estándar_Adenda Grupo 2 COMP MCano" xfId="436" xr:uid="{15D20541-62D0-4AF1-8AD3-C599B3EBF28F}"/>
    <cellStyle name="_Formato slips estándar_Condiciones Complementarias TRDM" xfId="437" xr:uid="{E99833B7-6E4E-4E0D-811F-8778C1E0F763}"/>
    <cellStyle name="_Formato slips estándar_Condiciones Complementarias V7-1-10" xfId="438" xr:uid="{A2D98D6E-6910-412D-89C1-6342D17173E1}"/>
    <cellStyle name="_Formato slips estándar_SlipTecnico Grupo EEB - D&amp;O 6ene10" xfId="439" xr:uid="{875C40AA-402E-4546-960D-AD8A4F0969D8}"/>
    <cellStyle name="_Grupo 1 COMPL. V Adenda F" xfId="440" xr:uid="{BEBA8CC0-A817-4547-A3AB-96BC582A9DD3}"/>
    <cellStyle name="_Slip habilitantes DM (Secretaría)" xfId="441" xr:uid="{7882D318-982B-4238-8824-49AEB58B98CA}"/>
    <cellStyle name="_Slip habilitantes DM (Secretaría)_Adenda Grupo 2 COMP MC" xfId="442" xr:uid="{2CF8B425-6056-45DC-AEFD-04E1F0F79087}"/>
    <cellStyle name="_Slip habilitantes DM (Secretaría)_Adenda Grupo 2 COMP MCano" xfId="443" xr:uid="{E9F0B775-9504-48B8-8092-B6EFF04689BC}"/>
    <cellStyle name="_Slip habilitantes DM (Secretaría)_Condiciones Complementarias TRDM" xfId="444" xr:uid="{453EC9CE-0DC1-4D50-AFFF-51A321E6C824}"/>
    <cellStyle name="_Slip habilitantes DM (Secretaría)_Condiciones Complementarias V7-1-10" xfId="445" xr:uid="{AD181123-C1E4-4F82-B02D-41E17B4AC750}"/>
    <cellStyle name="_Slip habilitantes DM (Secretaría)_SlipTecnico Grupo EEB - D&amp;O 6ene10" xfId="446" xr:uid="{0D2B3AB4-5986-4B65-A148-CAAF9A993BEE}"/>
    <cellStyle name="_SLIP RCSP NUEVAS CONDICIONES" xfId="447" xr:uid="{4FEB2BD3-0AF5-4FD8-9D54-F855B8F238F9}"/>
    <cellStyle name="_SLIP RCSP NUEVAS CONDICIONES_Adenda Grupo 2 COMP MC" xfId="448" xr:uid="{AEBFA94A-C79A-4F28-AF4C-FAABBFDD7869}"/>
    <cellStyle name="_SLIP RCSP NUEVAS CONDICIONES_Adenda Grupo 2 COMP MCano" xfId="449" xr:uid="{5F2E7BA4-3059-4B2A-80A9-31278CDE290B}"/>
    <cellStyle name="_SLIP RCSP NUEVAS CONDICIONES_Condiciones Complementarias TRDM" xfId="450" xr:uid="{D8B1860A-A97A-4FF4-BC94-FB50095A1D9E}"/>
    <cellStyle name="_SLIP RCSP NUEVAS CONDICIONES_Condiciones Complementarias V7-1-10" xfId="451" xr:uid="{3638F030-3D24-4EC2-B195-6598A10B6E5A}"/>
    <cellStyle name="_SLIP RCSP NUEVAS CONDICIONES_SlipTecnico Grupo EEB - D&amp;O 6ene10" xfId="452" xr:uid="{2381B5E6-3367-4962-A0BC-DF639E072EA9}"/>
    <cellStyle name="_Slips RCSP (habilitantes) Secretaría" xfId="453" xr:uid="{742817AD-1908-4C4C-A97A-3940B20827B3}"/>
    <cellStyle name="_Slips RCSP (habilitantes) Secretaría_Adenda Grupo 2 COMP MC" xfId="454" xr:uid="{FF71051F-6C7B-4B9A-B371-A2D5081F7E94}"/>
    <cellStyle name="_Slips RCSP (habilitantes) Secretaría_Adenda Grupo 2 COMP MCano" xfId="455" xr:uid="{B3241937-3C85-488D-A8CC-54940B8606FF}"/>
    <cellStyle name="_Slips RCSP (habilitantes) Secretaría_Condiciones Complementarias TRDM" xfId="456" xr:uid="{535732DE-7CCD-4BBC-9FC0-FFF363219937}"/>
    <cellStyle name="_Slips RCSP (habilitantes) Secretaría_Condiciones Complementarias V7-1-10" xfId="457" xr:uid="{4028EC61-1511-44AA-A9D7-2FF8C2696082}"/>
    <cellStyle name="_Slips RCSP (habilitantes) Secretaría_SlipTecnico Grupo EEB - D&amp;O 6ene10" xfId="458" xr:uid="{4332D8B9-5E8E-4489-AA29-59ADA8C19318}"/>
    <cellStyle name="_Terminos Solicitados." xfId="459" xr:uid="{49FD9C3F-FD15-47FE-95FE-3D283B364CBD}"/>
    <cellStyle name="20% - Accent1" xfId="460" xr:uid="{E4276766-9D03-4FAF-AC2E-07DB2C2AEE33}"/>
    <cellStyle name="20% - Accent2" xfId="461" xr:uid="{EDD90D85-D37F-4270-81E3-B76588639791}"/>
    <cellStyle name="20% - Accent3" xfId="462" xr:uid="{8BD8C7FA-3163-408F-9F37-3E1335CE0AFD}"/>
    <cellStyle name="20% - Accent4" xfId="463" xr:uid="{28F37608-8E18-44F9-A2F8-C1CDEB4DC68A}"/>
    <cellStyle name="20% - Accent5" xfId="464" xr:uid="{8AB0ADBD-352F-46BB-B409-C8D94F392650}"/>
    <cellStyle name="20% - Accent6" xfId="465" xr:uid="{E75E1B6A-DDC9-4804-A9C5-237D90B33F4C}"/>
    <cellStyle name="20% - Énfasis1 2" xfId="29" xr:uid="{BA14D3E1-DE2D-4B01-8DEC-74B35DF28B2C}"/>
    <cellStyle name="20% - Énfasis1 2 2" xfId="30" xr:uid="{458CE2EB-9363-4B83-B4F8-30A2660504EE}"/>
    <cellStyle name="20% - Énfasis1 3" xfId="31" xr:uid="{9C4D20A7-058F-4EED-A7F3-3F4F6EECF7B3}"/>
    <cellStyle name="20% - Énfasis1 4" xfId="32" xr:uid="{3A61DF38-E20D-47E1-B687-96D5F912C6A8}"/>
    <cellStyle name="20% - Énfasis2 2" xfId="33" xr:uid="{CFCCD4C1-DB66-4E2D-A60C-C3B57C1F079E}"/>
    <cellStyle name="20% - Énfasis2 2 2" xfId="34" xr:uid="{CBDE60EB-8775-4A2B-856C-C3B8A7BF5F6B}"/>
    <cellStyle name="20% - Énfasis2 3" xfId="35" xr:uid="{07B0E31F-651E-4B63-83C6-D37131469026}"/>
    <cellStyle name="20% - Énfasis2 4" xfId="36" xr:uid="{594D6828-2C04-4C4D-8220-A8230F165FE5}"/>
    <cellStyle name="20% - Énfasis3 2" xfId="37" xr:uid="{6D193D87-6254-4ED4-8520-E7EAF5C701CD}"/>
    <cellStyle name="20% - Énfasis3 2 2" xfId="38" xr:uid="{D01B0262-C185-45C3-A6C9-692260E8EBA6}"/>
    <cellStyle name="20% - Énfasis3 3" xfId="39" xr:uid="{D83F8AD1-EB7B-47EF-BD56-FCDFF06F6FA9}"/>
    <cellStyle name="20% - Énfasis3 4" xfId="40" xr:uid="{9F2FD8C0-0044-415A-897F-62E55B1FA535}"/>
    <cellStyle name="20% - Énfasis4 2" xfId="41" xr:uid="{7A9D2F1B-CA10-46D8-8433-9C7DC1665E5C}"/>
    <cellStyle name="20% - Énfasis4 2 2" xfId="42" xr:uid="{78FD520F-4CB4-44FB-AB6E-3A956E9FB978}"/>
    <cellStyle name="20% - Énfasis4 3" xfId="43" xr:uid="{F69B1485-6CA3-4777-A785-BFF1E10492C0}"/>
    <cellStyle name="20% - Énfasis4 4" xfId="44" xr:uid="{EA713762-B053-4708-87DA-1DCF6B73A004}"/>
    <cellStyle name="20% - Énfasis5 2" xfId="45" xr:uid="{2A916394-54D9-4779-998F-875A21937A46}"/>
    <cellStyle name="20% - Énfasis5 2 2" xfId="46" xr:uid="{F26BFDBC-B7A1-4C03-B793-364A476854EA}"/>
    <cellStyle name="20% - Énfasis5 3" xfId="47" xr:uid="{D2DD00BA-6E33-4913-8F68-36A09CD27F8D}"/>
    <cellStyle name="20% - Énfasis5 4" xfId="48" xr:uid="{5F344DAF-A7D5-489B-8369-76A3CA167C2E}"/>
    <cellStyle name="20% - Énfasis6 2" xfId="49" xr:uid="{76F65377-E1F7-4E7D-80DA-67FA19101447}"/>
    <cellStyle name="20% - Énfasis6 2 2" xfId="50" xr:uid="{CDFC61FA-A151-41D8-B351-E8E6187F52AB}"/>
    <cellStyle name="20% - Énfasis6 3" xfId="51" xr:uid="{0C152462-DC22-4B08-8436-A24AF3640279}"/>
    <cellStyle name="20% - Énfasis6 4" xfId="52" xr:uid="{0A4A5C7C-DAB7-492A-AD8F-DA5B0083421B}"/>
    <cellStyle name="40% - Accent1" xfId="466" xr:uid="{1E918094-4A59-488E-A59C-4DB8CC790051}"/>
    <cellStyle name="40% - Accent2" xfId="467" xr:uid="{8F2A3885-B09E-4827-A18D-1E3E3378DC62}"/>
    <cellStyle name="40% - Accent3" xfId="468" xr:uid="{ADD9B184-F5A1-4DD1-886E-1C7D051C36F1}"/>
    <cellStyle name="40% - Accent4" xfId="469" xr:uid="{F6F6C289-89D8-4862-9CB3-E02B83AAB1DA}"/>
    <cellStyle name="40% - Accent5" xfId="470" xr:uid="{2BE13A66-74D0-47D5-B9A3-37516E96DD57}"/>
    <cellStyle name="40% - Accent6" xfId="471" xr:uid="{EE5304B9-9828-47B6-803B-61EDBF34278A}"/>
    <cellStyle name="40% - Énfasis1 2" xfId="53" xr:uid="{36E97428-7EDF-4ADD-AED6-75E466C1EBF7}"/>
    <cellStyle name="40% - Énfasis1 2 2" xfId="54" xr:uid="{5F7EDF64-A8C8-4DC9-90F6-2E57F1531E41}"/>
    <cellStyle name="40% - Énfasis1 3" xfId="55" xr:uid="{4424B430-EFF6-4FFF-BEF6-5274D5DD0CE2}"/>
    <cellStyle name="40% - Énfasis1 4" xfId="56" xr:uid="{EAD983E2-1682-4062-BEB6-78050979590A}"/>
    <cellStyle name="40% - Énfasis2 2" xfId="57" xr:uid="{95133CF9-E7BA-452D-B076-7E99967A2B48}"/>
    <cellStyle name="40% - Énfasis2 2 2" xfId="58" xr:uid="{67376568-AA1E-4AD0-BE56-78C437348BDF}"/>
    <cellStyle name="40% - Énfasis2 3" xfId="59" xr:uid="{9F457854-6B67-4542-B314-7AC8DD0725F3}"/>
    <cellStyle name="40% - Énfasis2 4" xfId="60" xr:uid="{4815750E-9BDF-4917-A2D5-2AEDD178CA0C}"/>
    <cellStyle name="40% - Énfasis3 2" xfId="61" xr:uid="{6488EA42-BE59-4A7C-BEF7-1C173438175D}"/>
    <cellStyle name="40% - Énfasis3 2 2" xfId="62" xr:uid="{03E904BD-0A09-4CF0-AAC0-C58D53E3AC78}"/>
    <cellStyle name="40% - Énfasis3 3" xfId="63" xr:uid="{DB1991B1-5A26-4210-80E5-79733726C8A0}"/>
    <cellStyle name="40% - Énfasis3 4" xfId="64" xr:uid="{253ACF5F-E410-4CBF-BC45-A2CE8AD9C729}"/>
    <cellStyle name="40% - Énfasis4 2" xfId="65" xr:uid="{FB20AACE-5AD5-4AA7-93F4-03B06EB16500}"/>
    <cellStyle name="40% - Énfasis4 2 2" xfId="66" xr:uid="{10856CD0-DF25-476B-A638-920C47A1FB53}"/>
    <cellStyle name="40% - Énfasis4 3" xfId="67" xr:uid="{E8ECC21F-CCD9-41FD-A620-162A7D5A20E7}"/>
    <cellStyle name="40% - Énfasis4 4" xfId="68" xr:uid="{2652AE3F-0916-43E6-AF2D-7142FA356452}"/>
    <cellStyle name="40% - Énfasis5 2" xfId="69" xr:uid="{2E32B08B-09C3-4226-8DAB-D3A86006C2E3}"/>
    <cellStyle name="40% - Énfasis5 2 2" xfId="70" xr:uid="{3CCB6E1E-5FCB-4FFB-91C2-37335DF6AA9A}"/>
    <cellStyle name="40% - Énfasis5 3" xfId="71" xr:uid="{BDB67224-8A36-439C-B8C8-C3BAE7B77603}"/>
    <cellStyle name="40% - Énfasis5 4" xfId="72" xr:uid="{FFB6E072-DBFB-48A5-B072-8D142FCFCC16}"/>
    <cellStyle name="40% - Énfasis6 2" xfId="73" xr:uid="{99F29901-3038-4C4E-AE22-404D684E59D0}"/>
    <cellStyle name="40% - Énfasis6 2 2" xfId="74" xr:uid="{F33EA6E8-9F89-408C-B51B-5D72122A0053}"/>
    <cellStyle name="40% - Énfasis6 3" xfId="75" xr:uid="{46BD3C07-F0BA-4D03-BFCF-BD3BC15C84ED}"/>
    <cellStyle name="40% - Énfasis6 4" xfId="76" xr:uid="{0A58AB19-5397-4729-A0DF-89F1828EB363}"/>
    <cellStyle name="60% - Accent1" xfId="477" xr:uid="{8DF552D7-131D-450C-BE79-615BD9E25A69}"/>
    <cellStyle name="60% - Accent2" xfId="478" xr:uid="{485A5091-5D7F-41FA-934A-3EC9BF342393}"/>
    <cellStyle name="60% - Accent3" xfId="479" xr:uid="{2346FE7E-9B8C-4049-A882-AC5268581C29}"/>
    <cellStyle name="60% - Accent4" xfId="480" xr:uid="{DFB699F2-9C70-4780-9339-8ECA1A871C4C}"/>
    <cellStyle name="60% - Accent5" xfId="481" xr:uid="{286CAC1E-608C-489F-9F3D-E02E2E799E42}"/>
    <cellStyle name="60% - Accent6" xfId="482" xr:uid="{E7670D9C-21A8-4FCE-9D26-6D2CE9FE32EB}"/>
    <cellStyle name="60% - Énfasis1 2" xfId="77" xr:uid="{F7BE0E1C-E51D-466F-BC9A-9D418EC96249}"/>
    <cellStyle name="60% - Énfasis1 2 2" xfId="78" xr:uid="{06D3E2ED-4CC0-47AD-B75F-61C1B07432CD}"/>
    <cellStyle name="60% - Énfasis1 3" xfId="79" xr:uid="{581E5CD0-8B55-4E32-A855-5E7B13D41947}"/>
    <cellStyle name="60% - Énfasis1 4" xfId="80" xr:uid="{0B88253F-89AC-4399-8965-35A55476BAE1}"/>
    <cellStyle name="60% - Énfasis2 2" xfId="81" xr:uid="{57E40A1D-DC6E-4B34-A46B-EA9D9965A0A0}"/>
    <cellStyle name="60% - Énfasis2 2 2" xfId="82" xr:uid="{4034FDFD-3457-45AD-AA96-B52984633FC8}"/>
    <cellStyle name="60% - Énfasis2 3" xfId="83" xr:uid="{9A2ABBD1-E778-49C3-B71A-15C79DBDE42F}"/>
    <cellStyle name="60% - Énfasis2 4" xfId="84" xr:uid="{BC3B4CBE-8589-4D00-B863-B91D55B3C49E}"/>
    <cellStyle name="60% - Énfasis3 2" xfId="85" xr:uid="{5979ACA1-FC50-42A8-BF06-808E58E4723F}"/>
    <cellStyle name="60% - Énfasis3 2 2" xfId="86" xr:uid="{AD5263CC-9747-4EA5-AFF3-7301090FCCD1}"/>
    <cellStyle name="60% - Énfasis3 3" xfId="87" xr:uid="{7F3A843D-5AB7-43F2-A569-B9F238F34E63}"/>
    <cellStyle name="60% - Énfasis3 4" xfId="88" xr:uid="{3ECC7EDF-F959-4D8E-A0B7-C7865BC3C068}"/>
    <cellStyle name="60% - Énfasis4 2" xfId="89" xr:uid="{929B78A2-FAB9-4496-9601-7544ADEA03A1}"/>
    <cellStyle name="60% - Énfasis4 2 2" xfId="90" xr:uid="{ED8A0FD1-99FD-4107-8C9E-8B7E27EB671B}"/>
    <cellStyle name="60% - Énfasis4 3" xfId="91" xr:uid="{AC11970D-C34F-448C-8ED1-2A6B6C4F23C3}"/>
    <cellStyle name="60% - Énfasis4 4" xfId="92" xr:uid="{B14A50BF-2F92-4A90-87D7-A6C48223A2C0}"/>
    <cellStyle name="60% - Énfasis5 2" xfId="93" xr:uid="{47439D66-34D6-4ABE-B249-3FD121B6F06C}"/>
    <cellStyle name="60% - Énfasis5 2 2" xfId="94" xr:uid="{D94BC57E-44BF-4136-9BA4-865DC9ACFB28}"/>
    <cellStyle name="60% - Énfasis5 3" xfId="95" xr:uid="{2C133DF6-1A11-4176-B9B8-3CC4252059BB}"/>
    <cellStyle name="60% - Énfasis5 4" xfId="96" xr:uid="{BDCB35BD-4435-41CE-9505-EA55867F6207}"/>
    <cellStyle name="60% - Énfasis6 2" xfId="97" xr:uid="{DB16C2DC-9D58-4F64-B262-452769CA2DDC}"/>
    <cellStyle name="60% - Énfasis6 2 2" xfId="98" xr:uid="{B42A4180-E6C1-4A12-AFE4-0BD13E3B994A}"/>
    <cellStyle name="60% - Énfasis6 3" xfId="99" xr:uid="{728FEEF8-5E15-4C73-B108-5E332D6FB11B}"/>
    <cellStyle name="60% - Énfasis6 4" xfId="100" xr:uid="{E72B8AD7-977F-4EDA-AB7F-427469C81B4C}"/>
    <cellStyle name="Accent1" xfId="483" xr:uid="{B2C22CC5-471C-40D2-99E9-5CFA0D1DB549}"/>
    <cellStyle name="Accent2" xfId="484" xr:uid="{179B9758-9D0E-4A1D-8491-9253725766C6}"/>
    <cellStyle name="Accent3" xfId="485" xr:uid="{52CB6D9B-22A4-411D-8477-1C6C0E635C00}"/>
    <cellStyle name="Accent4" xfId="486" xr:uid="{0CC165CA-408C-4E90-9001-53FA38DF4D97}"/>
    <cellStyle name="Accent5" xfId="487" xr:uid="{AE486D09-99C3-415D-A77D-0BFF1B2D4C12}"/>
    <cellStyle name="Accent6" xfId="488" xr:uid="{112944FA-DD95-4577-BDD3-21C07FC8F026}"/>
    <cellStyle name="Bad" xfId="489" xr:uid="{DA2CDF35-130E-4085-894B-37582CE5D39B}"/>
    <cellStyle name="Buena 2" xfId="101" xr:uid="{3188C616-7303-4FF9-AE23-1BCE05D557FD}"/>
    <cellStyle name="Buena 2 2" xfId="102" xr:uid="{102560CF-5314-4DC0-BD0F-C5D0060C7C2D}"/>
    <cellStyle name="Buena 3" xfId="103" xr:uid="{289AD2D5-263D-4EA3-AB77-1B05200F2356}"/>
    <cellStyle name="Buena 4" xfId="104" xr:uid="{70EDBCB8-E66E-4023-A509-96FF50885E42}"/>
    <cellStyle name="Calculation" xfId="490" xr:uid="{CD5D5677-3350-4C0F-AD31-E0CD207ECEB3}"/>
    <cellStyle name="Calculation 2" xfId="476" xr:uid="{609D99E1-4ED7-48B6-80B8-82F8E2EF38A1}"/>
    <cellStyle name="Calculation 3" xfId="2358" xr:uid="{5BE76B43-FF3F-4F2A-BDCF-73DD83DB0AFD}"/>
    <cellStyle name="Cálculo 2" xfId="105" xr:uid="{76196B4D-7ECF-4A14-947F-70F8ED1C49A3}"/>
    <cellStyle name="Cálculo 2 2" xfId="106" xr:uid="{C6E132FA-7E96-42CA-B3FF-0EDDF5082DE3}"/>
    <cellStyle name="Cálculo 2 2 2" xfId="492" xr:uid="{57CEB728-E3A0-4080-90AB-6379F5EE299C}"/>
    <cellStyle name="Cálculo 2 2 3" xfId="474" xr:uid="{BCD25594-D688-490D-BB35-70B3FFA2F2E8}"/>
    <cellStyle name="Cálculo 2 2 4" xfId="2356" xr:uid="{DFEA6F2D-BCDE-404D-A8FC-93A925A60EDD}"/>
    <cellStyle name="Cálculo 2 3" xfId="491" xr:uid="{AF694258-C169-43CA-98D9-1831D8B18D02}"/>
    <cellStyle name="Cálculo 2 4" xfId="475" xr:uid="{FC44B59A-981A-4EA0-9383-4E275ECEE608}"/>
    <cellStyle name="Cálculo 2 5" xfId="2357" xr:uid="{83DEA51E-61AA-4680-AA49-4F4F44B04308}"/>
    <cellStyle name="Cálculo 3" xfId="107" xr:uid="{6184B528-D68F-43DD-9656-BBDDFA733057}"/>
    <cellStyle name="Cálculo 3 2" xfId="493" xr:uid="{22D694AF-CA1C-4962-9BAF-E4E6C4DA7AC4}"/>
    <cellStyle name="Cálculo 3 3" xfId="473" xr:uid="{6F96476E-28B0-463B-9E17-A1B206A14D8F}"/>
    <cellStyle name="Cálculo 3 4" xfId="2355" xr:uid="{59035A11-07A5-4E65-8EBB-660159ED1694}"/>
    <cellStyle name="Cálculo 4" xfId="108" xr:uid="{CAEE7AE5-C337-409F-B254-3A8FD0605739}"/>
    <cellStyle name="Cálculo 4 2" xfId="494" xr:uid="{4EFB97A5-E29E-4092-9696-843CA9A7CB40}"/>
    <cellStyle name="Cálculo 4 3" xfId="472" xr:uid="{B9E56C7E-2EEC-4064-B1FB-BEB644B3561A}"/>
    <cellStyle name="Cálculo 4 4" xfId="2354" xr:uid="{8E8CCCA0-4432-42CD-8DD1-D4B0DF9504D8}"/>
    <cellStyle name="Celda de comprobación 2" xfId="109" xr:uid="{38B09FA4-0C1C-4583-B03B-6D3F753E7743}"/>
    <cellStyle name="Celda de comprobación 2 2" xfId="110" xr:uid="{31F82545-B03F-4030-8F71-F8C1EE55F3D0}"/>
    <cellStyle name="Celda de comprobación 3" xfId="111" xr:uid="{ADBC08E0-A8D3-44B4-ADC1-5B22471B2E7B}"/>
    <cellStyle name="Celda de comprobación 4" xfId="112" xr:uid="{FF8ADAE0-9CC6-4DFD-91A5-4C59962FDD2E}"/>
    <cellStyle name="Celda vinculada 2" xfId="113" xr:uid="{97E6B36B-1AA4-4F0F-BB15-39CF67DEE17F}"/>
    <cellStyle name="Celda vinculada 2 2" xfId="114" xr:uid="{9228E111-A2ED-4346-A745-6E6F0FAAA26F}"/>
    <cellStyle name="Celda vinculada 3" xfId="115" xr:uid="{109BAC37-5B9A-4C70-AB30-248CD78E71A9}"/>
    <cellStyle name="Celda vinculada 4" xfId="116" xr:uid="{63849BAC-96EF-4B94-AB52-02D8A2570A4E}"/>
    <cellStyle name="Comma 3" xfId="18" xr:uid="{01E3F08F-7231-407E-8930-7751A4FFA86E}"/>
    <cellStyle name="Comma 5" xfId="19" xr:uid="{E3A27968-B755-4376-9A03-56402E174394}"/>
    <cellStyle name="Currency 2" xfId="20" xr:uid="{63B93621-07F5-4DBD-A329-7EF6E7DB9C6B}"/>
    <cellStyle name="Encabezado 4 2" xfId="117" xr:uid="{FE7AF9E7-BA6E-4152-8DB1-E5B27F9A3990}"/>
    <cellStyle name="Encabezado 4 2 2" xfId="118" xr:uid="{0D6DEB7D-82A4-4641-B167-A0570CC07B90}"/>
    <cellStyle name="Encabezado 4 3" xfId="119" xr:uid="{157B197B-96B1-413F-A0E4-FB0D85A057B8}"/>
    <cellStyle name="Encabezado 4 4" xfId="120" xr:uid="{E6C54FD5-EB38-40C7-A097-C3D9BB6472A1}"/>
    <cellStyle name="Énfasis1 2" xfId="121" xr:uid="{65E9077D-7A1B-4B8E-9272-DF001F259DAA}"/>
    <cellStyle name="Énfasis1 2 2" xfId="122" xr:uid="{3650DF3B-664A-433B-BC54-019375CF3B05}"/>
    <cellStyle name="Énfasis1 3" xfId="123" xr:uid="{E4D40538-7C7B-4186-907F-DDF7847E8F0B}"/>
    <cellStyle name="Énfasis1 4" xfId="124" xr:uid="{47949C70-97A4-4F43-B81D-D267624CE89D}"/>
    <cellStyle name="Énfasis2 2" xfId="125" xr:uid="{8B3C4658-3DF3-43CA-AD87-1D02EE1202DC}"/>
    <cellStyle name="Énfasis2 2 2" xfId="126" xr:uid="{7D4849BA-DF91-47CF-A29C-2AB88E7C261F}"/>
    <cellStyle name="Énfasis2 3" xfId="127" xr:uid="{B495D473-E3A8-4FB7-BEF0-DFA8DCC26FE6}"/>
    <cellStyle name="Énfasis2 4" xfId="128" xr:uid="{12C0A8F7-79DE-4A7A-9FEC-86CB193942A6}"/>
    <cellStyle name="Énfasis3 2" xfId="129" xr:uid="{A2C18ED0-0EA9-42E1-80B9-10D13463623E}"/>
    <cellStyle name="Énfasis3 2 2" xfId="130" xr:uid="{6EE7D069-4813-4850-93A9-E574D645690D}"/>
    <cellStyle name="Énfasis3 3" xfId="131" xr:uid="{6D7A2680-0F7F-424C-8377-824B33E8DE0C}"/>
    <cellStyle name="Énfasis3 4" xfId="132" xr:uid="{006AA88A-F8EF-4F8E-B853-EACB01242E40}"/>
    <cellStyle name="Énfasis4 2" xfId="133" xr:uid="{8AAAB273-E750-4576-8AB8-098015215AAC}"/>
    <cellStyle name="Énfasis4 2 2" xfId="134" xr:uid="{91B412EB-E521-4DE9-8D34-B6DCCB5A8B04}"/>
    <cellStyle name="Énfasis4 3" xfId="135" xr:uid="{9FE1A2E1-804F-4290-8A9C-F9B476E6935F}"/>
    <cellStyle name="Énfasis4 4" xfId="136" xr:uid="{B3FC960B-E93C-4E5F-A7BA-E6C706C6A2BE}"/>
    <cellStyle name="Énfasis5 2" xfId="137" xr:uid="{0103AF20-9384-4EFF-92DD-D1CA85291ABE}"/>
    <cellStyle name="Énfasis5 2 2" xfId="138" xr:uid="{3E2CF518-83B0-4DCA-8FBC-3207A52BAC4A}"/>
    <cellStyle name="Énfasis5 3" xfId="139" xr:uid="{3C8CAFC5-C4A1-4AD2-A02D-2276FE947BBE}"/>
    <cellStyle name="Énfasis5 4" xfId="140" xr:uid="{50866799-A2DF-46EE-A0AC-FBF4D9A8BD74}"/>
    <cellStyle name="Énfasis6 2" xfId="141" xr:uid="{F76FEAB6-0410-4B13-96FB-7213BCD21B3D}"/>
    <cellStyle name="Énfasis6 2 2" xfId="142" xr:uid="{218A3035-BB12-47EE-A9C7-CB06DB23E00B}"/>
    <cellStyle name="Énfasis6 3" xfId="143" xr:uid="{C3C27182-BDDB-4C5D-B224-8E22F9ABFD8E}"/>
    <cellStyle name="Énfasis6 4" xfId="144" xr:uid="{986BE77E-A981-46BC-BC67-E91A1501DF17}"/>
    <cellStyle name="Entrada 2" xfId="145" xr:uid="{4727ABA4-C1BC-4B8E-8F79-35DF9C197681}"/>
    <cellStyle name="Entrada 2 2" xfId="146" xr:uid="{6285A902-A835-48F9-9047-47FB7146446F}"/>
    <cellStyle name="Entrada 2 2 2" xfId="505" xr:uid="{D573D5D0-9E79-43EA-9B22-F91B5514B827}"/>
    <cellStyle name="Entrada 2 2 3" xfId="2348" xr:uid="{5390E6FB-31FD-4FD3-8B2F-39A39AB1A838}"/>
    <cellStyle name="Entrada 2 2 4" xfId="2373" xr:uid="{19E49A1B-662E-4D46-A257-7E90D99D4B59}"/>
    <cellStyle name="Entrada 2 3" xfId="504" xr:uid="{B21D49E3-7BFB-4FB4-A4C7-58A731109987}"/>
    <cellStyle name="Entrada 2 4" xfId="2347" xr:uid="{CDF56184-F537-4985-8172-8D0EAFDB156D}"/>
    <cellStyle name="Entrada 2 5" xfId="2353" xr:uid="{8663F644-F067-4038-8FA7-40DA3A13C88D}"/>
    <cellStyle name="Entrada 3" xfId="147" xr:uid="{E5EDA3C3-6242-47F1-813C-B6F7EEC64A42}"/>
    <cellStyle name="Entrada 3 2" xfId="506" xr:uid="{4A11B70C-DB4C-40FF-A116-1CD3B9034283}"/>
    <cellStyle name="Entrada 3 3" xfId="2349" xr:uid="{8A581350-E3EC-4B1E-BBE0-326D71FDCF60}"/>
    <cellStyle name="Entrada 3 4" xfId="2352" xr:uid="{D49BBF30-2267-4A8C-BDC6-0FD0C5843DF4}"/>
    <cellStyle name="Entrada 4" xfId="148" xr:uid="{3617F9E5-C394-4A5F-A0C9-40068288CC70}"/>
    <cellStyle name="Entrada 4 2" xfId="507" xr:uid="{34C5D4D0-E7AA-4DA3-A3A6-7A7A4C260CC4}"/>
    <cellStyle name="Entrada 4 3" xfId="2350" xr:uid="{720C0966-BB6E-43A9-B4E7-439603FCA55D}"/>
    <cellStyle name="Entrada 4 4" xfId="2351" xr:uid="{B47D8D48-656E-43B6-89A5-A7B7EC99F4CE}"/>
    <cellStyle name="Estilo 1" xfId="149" xr:uid="{12D64820-CFA2-4FD4-A3F2-653665BC5B7F}"/>
    <cellStyle name="Estilo 1 10" xfId="509" xr:uid="{A5BDD4D4-2FD4-4CA2-B215-EA45A711227A}"/>
    <cellStyle name="Estilo 1 10 2" xfId="510" xr:uid="{44BA127D-4706-4028-8AE2-709CA87E08AC}"/>
    <cellStyle name="Estilo 1 100" xfId="511" xr:uid="{C3D1F019-9180-4F8C-B7E2-AA5F6C2E0DC9}"/>
    <cellStyle name="Estilo 1 101" xfId="512" xr:uid="{7D49B6F8-923F-418D-BE54-12C11EBD994B}"/>
    <cellStyle name="Estilo 1 102" xfId="513" xr:uid="{0C3AA143-F3AE-4FA0-9B45-C7BB86DE9A8D}"/>
    <cellStyle name="Estilo 1 103" xfId="514" xr:uid="{4DDD171B-0F9F-4675-827A-5F84F728380E}"/>
    <cellStyle name="Estilo 1 104" xfId="508" xr:uid="{43B3E9BA-C5A8-4919-98A2-004ADAF5D92E}"/>
    <cellStyle name="Estilo 1 11" xfId="515" xr:uid="{A330536D-7AA6-4B39-94DA-1F46A1CB4B2E}"/>
    <cellStyle name="Estilo 1 11 2" xfId="516" xr:uid="{848C3C24-B621-40AE-B2C1-E41C26F4F34E}"/>
    <cellStyle name="Estilo 1 12" xfId="517" xr:uid="{D85619D2-4435-4F97-B54C-72C4658FED01}"/>
    <cellStyle name="Estilo 1 12 2" xfId="518" xr:uid="{49FB97F9-8458-4575-A488-A8CAA757D65E}"/>
    <cellStyle name="Estilo 1 13" xfId="519" xr:uid="{86D3DA01-9FAD-4C81-8528-981B748121C9}"/>
    <cellStyle name="Estilo 1 13 2" xfId="520" xr:uid="{176AE657-670E-4A35-B432-418E9E48B2B7}"/>
    <cellStyle name="Estilo 1 14" xfId="521" xr:uid="{179A4962-7495-4E87-AB3E-9054ADD25501}"/>
    <cellStyle name="Estilo 1 14 2" xfId="522" xr:uid="{08E5F87E-A1C0-48CF-9A7B-DD91F3912FD8}"/>
    <cellStyle name="Estilo 1 15" xfId="523" xr:uid="{5ABEABA0-4679-4724-A624-0EF245B646A3}"/>
    <cellStyle name="Estilo 1 15 2" xfId="524" xr:uid="{ADDECCF3-EE13-4383-A027-C14F6832B55E}"/>
    <cellStyle name="Estilo 1 16" xfId="525" xr:uid="{D436BF8B-888C-4D4D-86D7-08BF611CEF2D}"/>
    <cellStyle name="Estilo 1 16 2" xfId="526" xr:uid="{B774D8F4-E412-4240-9F0F-2E553F058609}"/>
    <cellStyle name="Estilo 1 17" xfId="527" xr:uid="{970A9B7A-CDB8-4F71-8E74-AE666E48E2E9}"/>
    <cellStyle name="Estilo 1 17 2" xfId="528" xr:uid="{6A967095-F236-4448-9F44-06A912FE52A7}"/>
    <cellStyle name="Estilo 1 18" xfId="529" xr:uid="{A92ADB0A-C90F-4B79-A9F8-401287BDE6BE}"/>
    <cellStyle name="Estilo 1 18 2" xfId="530" xr:uid="{9C2483B8-C65A-479F-B9D9-40FDB9ADDDC9}"/>
    <cellStyle name="Estilo 1 19" xfId="531" xr:uid="{5225E8CC-7360-4588-A19F-FF02B9DF7B57}"/>
    <cellStyle name="Estilo 1 19 2" xfId="532" xr:uid="{0FAD628D-99F7-4C36-9C74-187D62D0AAF5}"/>
    <cellStyle name="Estilo 1 2" xfId="150" xr:uid="{AA71AFA0-59C0-4018-8D4C-E2C95F2D7F28}"/>
    <cellStyle name="Estilo 1 2 2" xfId="534" xr:uid="{66DF0024-F998-4DD1-BABF-38D9843DFC2D}"/>
    <cellStyle name="Estilo 1 2 3" xfId="535" xr:uid="{41A5A25A-1371-4BF0-9B4E-828F65989726}"/>
    <cellStyle name="Estilo 1 2 4" xfId="533" xr:uid="{4A5D5061-39E0-498B-8A51-12324E1A8FAD}"/>
    <cellStyle name="Estilo 1 20" xfId="536" xr:uid="{541E148D-6B7A-4741-BBDA-21A73FD6BB34}"/>
    <cellStyle name="Estilo 1 20 2" xfId="537" xr:uid="{58E789F4-D25F-4E49-A07B-E6D28C5674BF}"/>
    <cellStyle name="Estilo 1 21" xfId="538" xr:uid="{D180C39D-5B54-4E0A-B3D3-B0555C875C0C}"/>
    <cellStyle name="Estilo 1 21 2" xfId="539" xr:uid="{5F15DD37-3DF1-421D-9EB2-15B729930972}"/>
    <cellStyle name="Estilo 1 22" xfId="540" xr:uid="{03B5B7B6-D529-49B3-BDD2-260F994A49B1}"/>
    <cellStyle name="Estilo 1 22 2" xfId="541" xr:uid="{E29AB0D7-A60F-46E3-8C68-31B7869CFD53}"/>
    <cellStyle name="Estilo 1 23" xfId="542" xr:uid="{7E06136A-7C50-47C5-BB3E-AAEC79C629C2}"/>
    <cellStyle name="Estilo 1 23 2" xfId="543" xr:uid="{9F89637C-247E-4F63-ABC2-05C6A4412E67}"/>
    <cellStyle name="Estilo 1 24" xfId="544" xr:uid="{6C5ADA9D-5186-49AC-A5B7-263B3AA7EBDA}"/>
    <cellStyle name="Estilo 1 24 2" xfId="545" xr:uid="{FB08B541-24F2-4BAB-A51E-84B236837727}"/>
    <cellStyle name="Estilo 1 25" xfId="546" xr:uid="{D3A57D03-271A-44CC-9A03-033764767D4A}"/>
    <cellStyle name="Estilo 1 25 2" xfId="547" xr:uid="{3C4B64B8-2D39-49E6-90A1-161F783FD787}"/>
    <cellStyle name="Estilo 1 26" xfId="548" xr:uid="{B381BD64-53BB-4219-B63F-6FDA710B2190}"/>
    <cellStyle name="Estilo 1 26 2" xfId="549" xr:uid="{D4565367-D85B-4174-8F85-30FC53978589}"/>
    <cellStyle name="Estilo 1 27" xfId="550" xr:uid="{6CBD22C3-0B37-4B1D-AC08-452E2A7687A2}"/>
    <cellStyle name="Estilo 1 27 2" xfId="551" xr:uid="{C2F31EAE-2539-4038-A05C-3CEE704E298A}"/>
    <cellStyle name="Estilo 1 28" xfId="552" xr:uid="{49CBB67C-5C90-4A64-B507-23096CA0006E}"/>
    <cellStyle name="Estilo 1 28 2" xfId="553" xr:uid="{FAFC0668-3AD1-42D9-B760-E62ED2A7AAC8}"/>
    <cellStyle name="Estilo 1 29" xfId="554" xr:uid="{D4B80BA9-874E-45F1-8070-17D8D743D35A}"/>
    <cellStyle name="Estilo 1 29 2" xfId="555" xr:uid="{16A1A6BF-9407-4264-ABF3-4FACD993D41C}"/>
    <cellStyle name="Estilo 1 3" xfId="151" xr:uid="{64E273AF-AA51-4FF3-B975-931568901BE3}"/>
    <cellStyle name="Estilo 1 3 2" xfId="557" xr:uid="{C2FE3429-C9A2-4A88-A6CC-863C3692C4D6}"/>
    <cellStyle name="Estilo 1 3 3" xfId="558" xr:uid="{4528B99C-EE92-44BC-9B7D-E0324276A606}"/>
    <cellStyle name="Estilo 1 3 4" xfId="556" xr:uid="{7A831569-3F49-4F53-844E-E6C2E0FE1333}"/>
    <cellStyle name="Estilo 1 30" xfId="559" xr:uid="{083CB53E-DFA9-4934-8D2B-480C837D2562}"/>
    <cellStyle name="Estilo 1 30 2" xfId="560" xr:uid="{65D5C923-7440-4B8C-94D4-F9403A25CF2F}"/>
    <cellStyle name="Estilo 1 31" xfId="561" xr:uid="{068DEC99-929D-409D-8661-9DB184E9C358}"/>
    <cellStyle name="Estilo 1 31 2" xfId="562" xr:uid="{690A436D-2FF1-4C33-90CB-52602EEDF435}"/>
    <cellStyle name="Estilo 1 32" xfId="563" xr:uid="{FBD0CC7F-229B-401C-AE53-1692E23BB522}"/>
    <cellStyle name="Estilo 1 32 2" xfId="564" xr:uid="{D279A833-BF01-458A-8E23-4196BC94C621}"/>
    <cellStyle name="Estilo 1 33" xfId="565" xr:uid="{1C19CD03-647F-4E95-98CA-8CF09B5DF217}"/>
    <cellStyle name="Estilo 1 33 2" xfId="566" xr:uid="{5A84C2DE-8CCD-42B2-AD31-E1D3A5BF8E0A}"/>
    <cellStyle name="Estilo 1 34" xfId="567" xr:uid="{60925AB5-6F68-4030-BD7D-A7F1911962AF}"/>
    <cellStyle name="Estilo 1 34 2" xfId="568" xr:uid="{F978AD8D-9C0D-46BF-B966-A15EB01AA244}"/>
    <cellStyle name="Estilo 1 35" xfId="569" xr:uid="{891EC5D4-AA4E-415B-B5B4-88C7C93BECB6}"/>
    <cellStyle name="Estilo 1 35 2" xfId="570" xr:uid="{7280D896-57CF-42DE-B45B-5B240820839C}"/>
    <cellStyle name="Estilo 1 36" xfId="571" xr:uid="{F2E08498-15CC-49DE-B313-C260F5CADF87}"/>
    <cellStyle name="Estilo 1 36 2" xfId="572" xr:uid="{78F610DD-B4AA-4D49-897E-1C83278929BD}"/>
    <cellStyle name="Estilo 1 37" xfId="573" xr:uid="{D9A50C98-7C44-46CB-8954-C737C9C5CF87}"/>
    <cellStyle name="Estilo 1 37 2" xfId="574" xr:uid="{8A8E0316-D741-4FF4-96D3-294D46078387}"/>
    <cellStyle name="Estilo 1 38" xfId="575" xr:uid="{E7C443B4-E94A-48CD-B3B7-E6E64B0957EC}"/>
    <cellStyle name="Estilo 1 38 2" xfId="576" xr:uid="{ED307C91-12F8-44A5-9777-FECF8363ABFD}"/>
    <cellStyle name="Estilo 1 39" xfId="577" xr:uid="{B681B4B2-4392-4200-9EE1-B1A6EA420190}"/>
    <cellStyle name="Estilo 1 39 2" xfId="578" xr:uid="{892D9BC9-7A38-4EC4-8854-2DD1597D50AD}"/>
    <cellStyle name="Estilo 1 4" xfId="579" xr:uid="{90433E79-35D3-4D89-9EDB-39338F4B67B9}"/>
    <cellStyle name="Estilo 1 4 2" xfId="580" xr:uid="{5D349BF3-4C84-405E-B163-6F8137973CDE}"/>
    <cellStyle name="Estilo 1 40" xfId="581" xr:uid="{6FBBDDF3-FFD8-4FD7-B358-4C022D297E76}"/>
    <cellStyle name="Estilo 1 40 2" xfId="582" xr:uid="{2899B76F-E954-4C42-87F5-B677CEB016B5}"/>
    <cellStyle name="Estilo 1 41" xfId="583" xr:uid="{7306E9E9-2979-418F-B3D5-C46C73175985}"/>
    <cellStyle name="Estilo 1 41 2" xfId="584" xr:uid="{31C29B5B-CFEC-45B9-96DB-F09396FE16CB}"/>
    <cellStyle name="Estilo 1 41 3" xfId="585" xr:uid="{410AEAE7-6CBC-4691-BA96-342F1F4A495E}"/>
    <cellStyle name="Estilo 1 42" xfId="586" xr:uid="{DF58920D-206F-4597-A411-EE7ED6D0F0D7}"/>
    <cellStyle name="Estilo 1 43" xfId="587" xr:uid="{485984FD-9C9F-4E59-9567-D5A67D942B52}"/>
    <cellStyle name="Estilo 1 44" xfId="588" xr:uid="{1CD41191-5830-4B90-8B2C-7CEE5DCA8EB5}"/>
    <cellStyle name="Estilo 1 45" xfId="589" xr:uid="{756BCE82-C518-44F0-B7BD-9C94809F6CC7}"/>
    <cellStyle name="Estilo 1 46" xfId="590" xr:uid="{7EAB0686-A7C6-47FD-A42D-037E4C697A1C}"/>
    <cellStyle name="Estilo 1 47" xfId="591" xr:uid="{7D880271-92EA-440C-9488-DEC1E025298B}"/>
    <cellStyle name="Estilo 1 48" xfId="592" xr:uid="{F67CC7E1-04E2-447B-88A2-F7498FCD3A63}"/>
    <cellStyle name="Estilo 1 49" xfId="593" xr:uid="{DA2E82E6-0E9A-4D62-8AC4-65047776DC87}"/>
    <cellStyle name="Estilo 1 5" xfId="594" xr:uid="{E6D40D91-C385-4A2E-BED0-E16535AE63CF}"/>
    <cellStyle name="Estilo 1 5 2" xfId="595" xr:uid="{42E08677-8FFD-416F-BA7A-E9AA1DD0E030}"/>
    <cellStyle name="Estilo 1 50" xfId="596" xr:uid="{19608A51-0227-4061-A76A-33718739CA0E}"/>
    <cellStyle name="Estilo 1 51" xfId="597" xr:uid="{5AAE4A37-4416-48D1-A97F-FF1C930E25A0}"/>
    <cellStyle name="Estilo 1 52" xfId="598" xr:uid="{3B065B93-CEE7-4FC5-BC8F-F562A381692F}"/>
    <cellStyle name="Estilo 1 53" xfId="599" xr:uid="{45A245C2-231E-42CC-B24C-8E63248D32C8}"/>
    <cellStyle name="Estilo 1 54" xfId="600" xr:uid="{D13316C2-1142-4864-B99F-D92E39121911}"/>
    <cellStyle name="Estilo 1 55" xfId="601" xr:uid="{A60202D2-67AA-4931-A0D7-DE3C1E096E5F}"/>
    <cellStyle name="Estilo 1 56" xfId="602" xr:uid="{6A30A6D8-3FFF-4619-A163-A6314CFFA1A2}"/>
    <cellStyle name="Estilo 1 57" xfId="603" xr:uid="{B82C84BB-D580-4B27-A297-9D1CBE6D80CA}"/>
    <cellStyle name="Estilo 1 58" xfId="604" xr:uid="{96E6F00B-C42A-4B26-875D-B519D8A0FC96}"/>
    <cellStyle name="Estilo 1 59" xfId="605" xr:uid="{E305955B-0B51-491C-B7FF-A2ADFC861EAD}"/>
    <cellStyle name="Estilo 1 6" xfId="606" xr:uid="{5F6D2C62-29C7-44D3-A685-FB74155DB45D}"/>
    <cellStyle name="Estilo 1 6 2" xfId="607" xr:uid="{FF1E1D0E-5E42-45F3-A759-5EA55E6CCB64}"/>
    <cellStyle name="Estilo 1 60" xfId="608" xr:uid="{A966C2ED-A81C-4005-A1DD-A2CDD312D617}"/>
    <cellStyle name="Estilo 1 61" xfId="609" xr:uid="{B09FA0CE-BCE9-4781-9B17-204E15808910}"/>
    <cellStyle name="Estilo 1 62" xfId="610" xr:uid="{5537AAA2-E218-4289-A5C1-D20959E4CF49}"/>
    <cellStyle name="Estilo 1 63" xfId="611" xr:uid="{97089F39-F6A9-4E32-A827-CD9E41A25B18}"/>
    <cellStyle name="Estilo 1 64" xfId="612" xr:uid="{14AAB11B-9B8A-4604-A184-C0E63E127D08}"/>
    <cellStyle name="Estilo 1 65" xfId="613" xr:uid="{68C0074D-4273-4A98-A34D-3837DB44B10A}"/>
    <cellStyle name="Estilo 1 66" xfId="614" xr:uid="{8896E774-81DE-462B-A036-11519AEC20B7}"/>
    <cellStyle name="Estilo 1 67" xfId="615" xr:uid="{A7010EE1-8751-43CC-9430-FD16BF932836}"/>
    <cellStyle name="Estilo 1 68" xfId="616" xr:uid="{C9F82248-18B8-43DC-B471-23C88B47E475}"/>
    <cellStyle name="Estilo 1 69" xfId="617" xr:uid="{EA17B745-F888-4070-B9C1-6D69560C09DE}"/>
    <cellStyle name="Estilo 1 7" xfId="618" xr:uid="{EBA77CD2-0458-464B-9CFD-D7D42F1DCA45}"/>
    <cellStyle name="Estilo 1 7 2" xfId="619" xr:uid="{3EB03F0E-1D8B-49A3-964A-A57C24C34E3A}"/>
    <cellStyle name="Estilo 1 70" xfId="620" xr:uid="{FEEBAC79-79B6-4166-999B-7996104D6DAC}"/>
    <cellStyle name="Estilo 1 71" xfId="621" xr:uid="{1CE5FB37-4D42-4C6A-BE92-4FA5211D8821}"/>
    <cellStyle name="Estilo 1 72" xfId="622" xr:uid="{BAFEF659-9F68-47AB-ACB5-9EBF8B3B40C7}"/>
    <cellStyle name="Estilo 1 73" xfId="623" xr:uid="{8F6D6123-F4DD-40D7-B6E4-F9FC39ABE20B}"/>
    <cellStyle name="Estilo 1 74" xfId="624" xr:uid="{4890B50F-2B0D-420F-8583-E457B1B01234}"/>
    <cellStyle name="Estilo 1 75" xfId="625" xr:uid="{13CC1168-8C72-4BF0-896D-63F83D3F350F}"/>
    <cellStyle name="Estilo 1 76" xfId="626" xr:uid="{890AF880-EF82-4079-8EE2-A42B87D63064}"/>
    <cellStyle name="Estilo 1 77" xfId="627" xr:uid="{A49267E1-8B24-4C43-85B0-476C41E793F6}"/>
    <cellStyle name="Estilo 1 78" xfId="628" xr:uid="{531070F2-1FD6-4BF1-BB2C-FDF95ABBFC2A}"/>
    <cellStyle name="Estilo 1 79" xfId="629" xr:uid="{82551DD1-2A8C-4327-9CE5-566D7763757E}"/>
    <cellStyle name="Estilo 1 8" xfId="630" xr:uid="{6251ED0D-B331-4BBE-8C91-F762BFC73471}"/>
    <cellStyle name="Estilo 1 8 2" xfId="631" xr:uid="{5D20C445-E638-4B3A-9913-17EC2DAE4A7E}"/>
    <cellStyle name="Estilo 1 80" xfId="632" xr:uid="{DB8ABEEC-938B-49A0-A0C6-E89F2D31E3CA}"/>
    <cellStyle name="Estilo 1 81" xfId="633" xr:uid="{CDC064C9-8843-4104-8A96-45381189A0D3}"/>
    <cellStyle name="Estilo 1 82" xfId="634" xr:uid="{7E55117F-66B5-499D-AAAB-A09DCE4FD60B}"/>
    <cellStyle name="Estilo 1 83" xfId="635" xr:uid="{7B3D7D23-DA6D-4281-AE92-62AC3487E440}"/>
    <cellStyle name="Estilo 1 84" xfId="636" xr:uid="{895CC98C-ABC1-44DC-AD9A-973DCA6DAC70}"/>
    <cellStyle name="Estilo 1 85" xfId="637" xr:uid="{537B0407-1534-4FFA-866D-6C3FE3E1755B}"/>
    <cellStyle name="Estilo 1 86" xfId="638" xr:uid="{111EE1D0-964C-4530-A864-5C30E44F9423}"/>
    <cellStyle name="Estilo 1 87" xfId="639" xr:uid="{1D00E069-E81D-48E2-8EBE-EC10465809FB}"/>
    <cellStyle name="Estilo 1 88" xfId="640" xr:uid="{C053A775-EB42-4604-A882-9EC65C677F90}"/>
    <cellStyle name="Estilo 1 89" xfId="641" xr:uid="{2652AF35-0416-44F3-A390-2FFB909A0BA3}"/>
    <cellStyle name="Estilo 1 9" xfId="642" xr:uid="{2D93BDFD-B686-47B4-B964-4AE5D65B74E8}"/>
    <cellStyle name="Estilo 1 9 2" xfId="643" xr:uid="{AB8BB551-FCF0-4895-8BD1-641FB9168A7B}"/>
    <cellStyle name="Estilo 1 90" xfId="644" xr:uid="{2C92CCFB-3AA5-4F7C-B77B-B6561972E713}"/>
    <cellStyle name="Estilo 1 91" xfId="645" xr:uid="{ABA01974-6396-40A4-B642-52A12080C394}"/>
    <cellStyle name="Estilo 1 92" xfId="646" xr:uid="{8EA365AB-70D3-4310-90A2-255407EBC82D}"/>
    <cellStyle name="Estilo 1 93" xfId="647" xr:uid="{AFD0744F-3A93-4C5E-8F6D-162F1E1974C3}"/>
    <cellStyle name="Estilo 1 94" xfId="648" xr:uid="{60B77411-F825-41A3-BB28-D833A7DC318D}"/>
    <cellStyle name="Estilo 1 95" xfId="649" xr:uid="{72E83774-9468-4F98-864F-58ED8E593305}"/>
    <cellStyle name="Estilo 1 96" xfId="650" xr:uid="{7509AF65-D805-4990-821A-5FA8360C9C40}"/>
    <cellStyle name="Estilo 1 97" xfId="651" xr:uid="{D8EF0A1E-FF5E-4D4A-867E-7CC369F49369}"/>
    <cellStyle name="Estilo 1 98" xfId="652" xr:uid="{4C96D226-50DF-466B-BB16-F06A5B3B62F3}"/>
    <cellStyle name="Estilo 1 99" xfId="653" xr:uid="{5146DEC3-D7B1-4430-BC91-27EB40E98FD7}"/>
    <cellStyle name="Euro" xfId="152" xr:uid="{6D13E5B1-A1BD-4271-8F0D-BA74895AF4FE}"/>
    <cellStyle name="Euro 10" xfId="654" xr:uid="{DBC3FB12-6395-4E50-B091-24B34CEE1561}"/>
    <cellStyle name="Euro 11" xfId="655" xr:uid="{DAFA7820-2DF1-43FF-8BCD-6164A9542B24}"/>
    <cellStyle name="Euro 12" xfId="656" xr:uid="{D75F61CD-9D46-4DAB-8782-BE5A0658E856}"/>
    <cellStyle name="Euro 13" xfId="657" xr:uid="{C06BE71F-EFD7-4279-BE2F-E19CD4760B60}"/>
    <cellStyle name="Euro 14" xfId="658" xr:uid="{8990A329-E379-4894-9B5A-FC1D9F15914B}"/>
    <cellStyle name="Euro 15" xfId="659" xr:uid="{6AB810AC-A040-4DE6-93C6-698F3C8738EF}"/>
    <cellStyle name="Euro 16" xfId="660" xr:uid="{F6D6A36E-01F4-4B7C-8EF6-F71ECF3350E6}"/>
    <cellStyle name="Euro 17" xfId="661" xr:uid="{9DD7F7E0-D5C7-4FB3-B6D3-191801B82482}"/>
    <cellStyle name="Euro 18" xfId="662" xr:uid="{13CBD473-91A9-4C7E-8264-F1EEA307F66F}"/>
    <cellStyle name="Euro 19" xfId="663" xr:uid="{42325B26-06E9-482B-92C1-291633FC39CF}"/>
    <cellStyle name="Euro 2" xfId="664" xr:uid="{8350B354-B407-47B8-A829-F064EBDD6A05}"/>
    <cellStyle name="Euro 2 10" xfId="665" xr:uid="{2D0AD16F-9C6E-49A2-B945-6F66795EEB69}"/>
    <cellStyle name="Euro 2 11" xfId="666" xr:uid="{5110C04D-6D9B-48F1-9A7F-BC2D316E79A9}"/>
    <cellStyle name="Euro 2 12" xfId="667" xr:uid="{DA58F3DE-D651-4794-811E-4642441A104B}"/>
    <cellStyle name="Euro 2 13" xfId="668" xr:uid="{07B96C99-6E01-49AA-85A5-0A8CD942583C}"/>
    <cellStyle name="Euro 2 14" xfId="669" xr:uid="{6797C8F7-02AB-4178-A4F9-1BF095F90C7E}"/>
    <cellStyle name="Euro 2 15" xfId="670" xr:uid="{F2EFEAAC-1182-4635-89CF-D9DD91F95D61}"/>
    <cellStyle name="Euro 2 16" xfId="671" xr:uid="{DEF38E6D-B99E-49F3-9BDF-AC40161D3B5E}"/>
    <cellStyle name="Euro 2 17" xfId="672" xr:uid="{73983001-5504-4B3C-B7B8-CCC4FB09D385}"/>
    <cellStyle name="Euro 2 18" xfId="673" xr:uid="{9B82321D-E8EF-4CBC-98B0-9232067B211A}"/>
    <cellStyle name="Euro 2 19" xfId="674" xr:uid="{3704031B-4B66-496D-A511-FAC502087CCF}"/>
    <cellStyle name="Euro 2 2" xfId="675" xr:uid="{5355B670-52A7-4FE8-876C-21D316861D8D}"/>
    <cellStyle name="Euro 2 20" xfId="676" xr:uid="{0902477D-ED65-422B-8F8F-3C945DCB0166}"/>
    <cellStyle name="Euro 2 21" xfId="677" xr:uid="{A17617FD-E474-4456-BE0F-823154EAD898}"/>
    <cellStyle name="Euro 2 22" xfId="678" xr:uid="{F7BB8DCE-AB2D-46DD-8297-330EB1E0007C}"/>
    <cellStyle name="Euro 2 23" xfId="679" xr:uid="{FA346743-45A4-4EB8-B7E1-400E79D10395}"/>
    <cellStyle name="Euro 2 24" xfId="680" xr:uid="{F6588552-28B9-4416-B7E4-B3DDFB1E9B94}"/>
    <cellStyle name="Euro 2 25" xfId="681" xr:uid="{AD8AB4D0-9A78-46E5-B9B4-B2898CC07F8A}"/>
    <cellStyle name="Euro 2 26" xfId="682" xr:uid="{D9BB35DA-DC80-47C2-A864-5D3C5C4FF4A4}"/>
    <cellStyle name="Euro 2 27" xfId="683" xr:uid="{6B201967-D947-4673-AE37-BB790A802BA8}"/>
    <cellStyle name="Euro 2 28" xfId="684" xr:uid="{CED5BA34-B03E-4045-8CDC-1A128BDFD844}"/>
    <cellStyle name="Euro 2 29" xfId="685" xr:uid="{BE2F2512-2303-4696-8C9C-7131346A9238}"/>
    <cellStyle name="Euro 2 3" xfId="686" xr:uid="{EB1A3741-13E8-4518-A27D-9C18BE08756E}"/>
    <cellStyle name="Euro 2 30" xfId="687" xr:uid="{7D504313-0466-4C30-8DA7-B55F03335158}"/>
    <cellStyle name="Euro 2 31" xfId="688" xr:uid="{A6B19B9D-8BC3-4C13-8AE2-776CED4B8B0C}"/>
    <cellStyle name="Euro 2 32" xfId="689" xr:uid="{A1878D62-1B51-4051-A974-7FF4973BDB5E}"/>
    <cellStyle name="Euro 2 33" xfId="690" xr:uid="{3E8BB4CF-4EF0-49F7-9A5E-3F92129AD917}"/>
    <cellStyle name="Euro 2 34" xfId="691" xr:uid="{CF5A76B4-E65F-46ED-B588-E190111948B9}"/>
    <cellStyle name="Euro 2 35" xfId="692" xr:uid="{90310D27-F67C-4BEA-89E7-3341B551FB41}"/>
    <cellStyle name="Euro 2 36" xfId="693" xr:uid="{0FE71F94-D446-490F-90C5-CC9611017C50}"/>
    <cellStyle name="Euro 2 37" xfId="694" xr:uid="{4CC268DB-0C09-49C6-833D-B1C6497E5109}"/>
    <cellStyle name="Euro 2 38" xfId="695" xr:uid="{C4AC4143-F229-43EF-9DB5-7F3B32FC5D77}"/>
    <cellStyle name="Euro 2 39" xfId="696" xr:uid="{FAF78082-3CBF-455F-A3E9-086612B15486}"/>
    <cellStyle name="Euro 2 4" xfId="697" xr:uid="{AB6F6646-1DFA-4BAB-98E2-B97DA48FCF68}"/>
    <cellStyle name="Euro 2 40" xfId="698" xr:uid="{C7512C03-D12F-4E25-8611-D41002E7B72D}"/>
    <cellStyle name="Euro 2 41" xfId="699" xr:uid="{DD8919A1-3079-4A68-B39D-D45DB3182CC0}"/>
    <cellStyle name="Euro 2 42" xfId="700" xr:uid="{E72756EC-EE13-49AA-84DB-8AF18C769217}"/>
    <cellStyle name="Euro 2 43" xfId="701" xr:uid="{BD39EE04-B701-42CE-8035-557652385E7F}"/>
    <cellStyle name="Euro 2 44" xfId="702" xr:uid="{4F127B7E-0B1F-46AD-9ACC-E28995D56682}"/>
    <cellStyle name="Euro 2 45" xfId="703" xr:uid="{623488AB-0A40-45CF-B7AE-90A672755FC7}"/>
    <cellStyle name="Euro 2 46" xfId="704" xr:uid="{8035A099-1CE4-4621-A13F-963556E0738B}"/>
    <cellStyle name="Euro 2 47" xfId="705" xr:uid="{829668ED-D004-4484-98B6-48544EB2900B}"/>
    <cellStyle name="Euro 2 48" xfId="706" xr:uid="{ADC15FFF-F9BD-44FB-B29E-3553C26A9AFA}"/>
    <cellStyle name="Euro 2 49" xfId="707" xr:uid="{7BEA969A-BF2E-49F9-8783-E2D6CA5B9111}"/>
    <cellStyle name="Euro 2 5" xfId="708" xr:uid="{E75CDE45-DC9F-4C77-A51C-1CF50C171B06}"/>
    <cellStyle name="Euro 2 50" xfId="709" xr:uid="{8FF86CAC-C609-4283-8BE5-73A5A65F95E7}"/>
    <cellStyle name="Euro 2 51" xfId="710" xr:uid="{041AA028-20E6-4ADF-842B-7C55E00AD3E9}"/>
    <cellStyle name="Euro 2 52" xfId="711" xr:uid="{33D9A04C-654A-48AF-965A-2D0258251F88}"/>
    <cellStyle name="Euro 2 53" xfId="712" xr:uid="{F8427CD2-A570-4BD4-B216-EF2E2373F3AA}"/>
    <cellStyle name="Euro 2 54" xfId="713" xr:uid="{0D983A2B-6EA4-4F30-A93B-CA7870B77C86}"/>
    <cellStyle name="Euro 2 55" xfId="714" xr:uid="{B2F15873-7A9C-4FC8-BEB7-A2555EF7FBC3}"/>
    <cellStyle name="Euro 2 56" xfId="715" xr:uid="{BA3A96D2-E36A-441B-8BC4-37564F14041C}"/>
    <cellStyle name="Euro 2 57" xfId="716" xr:uid="{17604679-0D74-4975-AB3F-806B35665672}"/>
    <cellStyle name="Euro 2 58" xfId="717" xr:uid="{BA96BEF3-7E9D-4304-82F0-1D66997EC2DF}"/>
    <cellStyle name="Euro 2 59" xfId="718" xr:uid="{68C43EC4-75BD-4F2A-8EA4-72E81CB1EA5C}"/>
    <cellStyle name="Euro 2 6" xfId="719" xr:uid="{BB3C3E86-232D-4B2B-8C00-7FBB8757290C}"/>
    <cellStyle name="Euro 2 60" xfId="720" xr:uid="{CA67C5D3-AAE7-4BBB-BB9B-DF72242E0F05}"/>
    <cellStyle name="Euro 2 61" xfId="721" xr:uid="{A9407621-D545-41C0-A8DD-B646745782C9}"/>
    <cellStyle name="Euro 2 62" xfId="722" xr:uid="{8C2457AE-F52C-4F16-9B59-E9E941C145A7}"/>
    <cellStyle name="Euro 2 63" xfId="723" xr:uid="{75BE0CEC-DBBA-4037-B9B3-B4000CC04BA5}"/>
    <cellStyle name="Euro 2 64" xfId="724" xr:uid="{F62A6659-FAB2-4CB8-96CD-EA910B6460F1}"/>
    <cellStyle name="Euro 2 65" xfId="725" xr:uid="{1AC7175B-0B5B-4464-83DB-564C8EADCFA3}"/>
    <cellStyle name="Euro 2 7" xfId="726" xr:uid="{F25DAEFD-BA26-4F11-BB80-D0A20DC67B2A}"/>
    <cellStyle name="Euro 2 8" xfId="727" xr:uid="{F2225854-E94E-459D-A09D-C291033022D7}"/>
    <cellStyle name="Euro 2 9" xfId="728" xr:uid="{1CA1E398-3131-4D88-8687-3D05902BFD25}"/>
    <cellStyle name="Euro 20" xfId="729" xr:uid="{6E5E5AF2-ED93-4649-B945-D1583139AEBF}"/>
    <cellStyle name="Euro 21" xfId="730" xr:uid="{45155849-B824-417A-BAF1-0F9F2C64567E}"/>
    <cellStyle name="Euro 22" xfId="731" xr:uid="{2A739214-8B15-4091-AA7D-21293A4CC239}"/>
    <cellStyle name="Euro 23" xfId="732" xr:uid="{2B514AA6-6BDD-4553-BE0B-C5A3272F8B45}"/>
    <cellStyle name="Euro 24" xfId="733" xr:uid="{CBBA6639-D0B0-4172-9E1C-ABB890218119}"/>
    <cellStyle name="Euro 25" xfId="734" xr:uid="{89D4AB67-1176-4DCA-AE06-9F087CF96561}"/>
    <cellStyle name="Euro 26" xfId="735" xr:uid="{93D6C3EE-2531-4AA6-B93D-63A62C6AAFA8}"/>
    <cellStyle name="Euro 27" xfId="736" xr:uid="{D7DAB4D2-7AED-4232-B047-816887D10DCE}"/>
    <cellStyle name="Euro 28" xfId="737" xr:uid="{F6E69B1D-285E-4847-A419-6FABE9C061E0}"/>
    <cellStyle name="Euro 29" xfId="738" xr:uid="{C5ACA9A2-E1C3-4D5E-8636-A7050EE6C1D6}"/>
    <cellStyle name="Euro 3" xfId="739" xr:uid="{3E8CF995-D873-4576-A04E-8F78BB1DE31D}"/>
    <cellStyle name="Euro 3 2" xfId="740" xr:uid="{C0386F69-713A-4B86-B255-6BA5D3FF6CBD}"/>
    <cellStyle name="Euro 3 3" xfId="741" xr:uid="{E79E3E69-5B55-47EC-8AF9-8D815BE7FA8E}"/>
    <cellStyle name="Euro 3 4" xfId="742" xr:uid="{711CDE5F-DE37-4471-AD18-9D62A4E060E5}"/>
    <cellStyle name="Euro 30" xfId="743" xr:uid="{2470A519-4C0B-4ADB-A6E3-C591A1EB551B}"/>
    <cellStyle name="Euro 31" xfId="744" xr:uid="{44D65FB2-E3FE-4344-9A97-EC87B5401EF8}"/>
    <cellStyle name="Euro 32" xfId="745" xr:uid="{56BBC36F-3B33-4B02-BA4E-4181C1697DFA}"/>
    <cellStyle name="Euro 33" xfId="746" xr:uid="{6EC6A363-73AC-41EC-976A-7DBDC5E67D5B}"/>
    <cellStyle name="Euro 34" xfId="747" xr:uid="{1BF42578-FB2F-474C-84CC-ED0823FE492E}"/>
    <cellStyle name="Euro 35" xfId="748" xr:uid="{030E7428-6C7B-4021-AE72-F1348F443CC1}"/>
    <cellStyle name="Euro 4" xfId="749" xr:uid="{DABD03DF-925A-4EC8-9E94-78887C0012E6}"/>
    <cellStyle name="Euro 5" xfId="750" xr:uid="{C6570814-D826-409B-AB77-6E5728328BDA}"/>
    <cellStyle name="Euro 6" xfId="751" xr:uid="{01199F2C-FD1F-465B-AAF1-911E9690D4C2}"/>
    <cellStyle name="Euro 7" xfId="752" xr:uid="{4D808247-6AFA-43FC-B4C3-7A43C1261075}"/>
    <cellStyle name="Euro 8" xfId="753" xr:uid="{B32EE65E-A44D-4C86-9ED0-6C7F12F00901}"/>
    <cellStyle name="Euro 9" xfId="754" xr:uid="{2ED5F4D5-05EC-4A59-A1E2-AF84696E1D87}"/>
    <cellStyle name="Explanatory Text" xfId="755" xr:uid="{08075B97-0DA5-4EBB-9850-CE8E0BDE364B}"/>
    <cellStyle name="Heading 1" xfId="756" xr:uid="{BFA39281-8340-4F34-90E9-3E8C8717DA94}"/>
    <cellStyle name="Heading 2" xfId="757" xr:uid="{B696EC35-5604-466D-B751-71385455D278}"/>
    <cellStyle name="Heading 3" xfId="758" xr:uid="{F4DECCA1-86A4-4A16-9CBA-EE601CA11F91}"/>
    <cellStyle name="Incorrecto 2" xfId="153" xr:uid="{A70602DF-1F11-4B42-94AB-8298B35723AB}"/>
    <cellStyle name="Incorrecto 2 2" xfId="154" xr:uid="{63769259-18CE-4838-8ABF-E4576FBA058A}"/>
    <cellStyle name="Incorrecto 3" xfId="155" xr:uid="{9262C9B4-FB46-4387-A2D0-186A5C384AF8}"/>
    <cellStyle name="Incorrecto 4" xfId="156" xr:uid="{FDD7E681-51AA-4430-9058-94617023D91A}"/>
    <cellStyle name="Millares" xfId="412" builtinId="3"/>
    <cellStyle name="Millares [0]" xfId="2" builtinId="6"/>
    <cellStyle name="Millares [0] 2" xfId="234" xr:uid="{56A01F42-CF90-4CEE-960F-7DCF3EF93A1B}"/>
    <cellStyle name="Millares [0] 2 2" xfId="304" xr:uid="{44A91C4B-C610-4A03-A7D5-CDDAF3FF9F96}"/>
    <cellStyle name="Millares [0] 2 2 2" xfId="319" xr:uid="{DCCC7EE4-7B2F-4151-B35A-190D9BB1B47A}"/>
    <cellStyle name="Millares [0] 2 2 3" xfId="335" xr:uid="{CF9D8FB2-9D8B-4616-9324-71A2D910B3CD}"/>
    <cellStyle name="Millares [0] 2 2 4" xfId="2337" xr:uid="{34B9E18C-9BD2-4251-A47F-8D34F4A7FDE3}"/>
    <cellStyle name="Millares [0] 2 3" xfId="315" xr:uid="{E44FBD92-077F-49FE-A675-12C8DE1F1134}"/>
    <cellStyle name="Millares [0] 2 3 2" xfId="2346" xr:uid="{BE7DB60C-880C-46AF-9718-10AFE4045262}"/>
    <cellStyle name="Millares [0] 2 4" xfId="330" xr:uid="{6EEADE5A-5390-4F4F-A026-87CD8A99BC62}"/>
    <cellStyle name="Millares [0] 2 5" xfId="299" xr:uid="{D40AC8D2-4F3A-4827-BB86-E9C35FFA384D}"/>
    <cellStyle name="Millares [0] 2 6" xfId="391" xr:uid="{3D333CB1-F454-4175-BE5B-7C2F0E598952}"/>
    <cellStyle name="Millares [0] 2 7" xfId="761" xr:uid="{5DB4DDA0-9072-4B9C-8648-DA3E937813AE}"/>
    <cellStyle name="Millares [0] 3" xfId="387" xr:uid="{98009BBD-674B-4727-82CE-6EEEA5758080}"/>
    <cellStyle name="Millares [0] 3 2" xfId="399" xr:uid="{BD74335A-BBF9-43B9-AD8C-7C159408E077}"/>
    <cellStyle name="Millares [0] 3 3" xfId="762" xr:uid="{A57A1271-9128-43AA-9AD7-BB8E1039F289}"/>
    <cellStyle name="Millares [0] 4" xfId="760" xr:uid="{38165B4C-4368-4D0E-AC62-70C57F9D252A}"/>
    <cellStyle name="Millares [0] 4 2" xfId="2284" xr:uid="{AFC9B894-D676-45D8-A252-D094A88D3F1D}"/>
    <cellStyle name="Millares [0] 5" xfId="2272" xr:uid="{1227AA93-E599-4B83-9075-B38A0DD274E2}"/>
    <cellStyle name="Millares [0] 6" xfId="414" xr:uid="{4298BDA0-27CF-4784-90E4-8B4066E9DDF0}"/>
    <cellStyle name="Millares 10" xfId="242" xr:uid="{96C36E2B-3326-46D6-9078-E1EBBCC66CE6}"/>
    <cellStyle name="Millares 10 2" xfId="764" xr:uid="{6AD924F4-ED9E-443E-8FA9-DD0DA5940D54}"/>
    <cellStyle name="Millares 10 3" xfId="765" xr:uid="{9358816D-3870-42B0-AE72-D2DFDA9ADF7C}"/>
    <cellStyle name="Millares 10 3 2" xfId="2277" xr:uid="{075637EE-0F9E-442E-9DB3-80145AC7C070}"/>
    <cellStyle name="Millares 10 4" xfId="763" xr:uid="{3292BF2B-681F-463B-86B5-0F8AAA07513C}"/>
    <cellStyle name="Millares 100" xfId="2394" xr:uid="{A122EA29-6639-4710-94F1-EB518A8F42FC}"/>
    <cellStyle name="Millares 11" xfId="241" xr:uid="{11C878C0-65BB-464A-9B42-E220420F6AC4}"/>
    <cellStyle name="Millares 11 2" xfId="767" xr:uid="{EE695C63-224C-477E-9B5B-54155E084645}"/>
    <cellStyle name="Millares 11 3" xfId="766" xr:uid="{12BFB19A-F4B9-4A27-9807-AE40E20CFF6D}"/>
    <cellStyle name="Millares 12" xfId="243" xr:uid="{40FA5247-74A1-4834-8409-C6D463B0D1A7}"/>
    <cellStyle name="Millares 12 2" xfId="769" xr:uid="{CD7D8FF3-C9FC-4344-B0AD-240DA10D67BD}"/>
    <cellStyle name="Millares 12 3" xfId="768" xr:uid="{4F54D363-BC78-4EBD-89CE-58A9DB276D6D}"/>
    <cellStyle name="Millares 13" xfId="244" xr:uid="{E414A404-B8FF-4E1E-A48C-D786FEAD792B}"/>
    <cellStyle name="Millares 13 2" xfId="771" xr:uid="{466123F2-6E4B-48A8-902F-8954933D867B}"/>
    <cellStyle name="Millares 13 3" xfId="772" xr:uid="{2C7FA57A-1C21-476E-B607-335E52B214FB}"/>
    <cellStyle name="Millares 13 4" xfId="770" xr:uid="{BBA1780E-C299-4294-8B4B-6D2F8EF9506D}"/>
    <cellStyle name="Millares 14" xfId="245" xr:uid="{2F8E9126-AC66-448C-B05E-0575B8D60F68}"/>
    <cellStyle name="Millares 14 2" xfId="774" xr:uid="{C7AA97D2-1BBA-4394-8FBC-8F296430260B}"/>
    <cellStyle name="Millares 14 3" xfId="775" xr:uid="{FB37DD36-AB47-40E3-8637-915891CBF2FC}"/>
    <cellStyle name="Millares 14 4" xfId="773" xr:uid="{8DCA5713-7433-423D-A3B9-548270E680EB}"/>
    <cellStyle name="Millares 15" xfId="246" xr:uid="{89042489-7B1A-4A93-B823-0CF63841244E}"/>
    <cellStyle name="Millares 15 2" xfId="777" xr:uid="{696836FD-08D0-42FF-8EB0-4213DCB19237}"/>
    <cellStyle name="Millares 15 3" xfId="776" xr:uid="{16CC0532-D5B0-4BCB-9CC2-8057CBA91D39}"/>
    <cellStyle name="Millares 16" xfId="247" xr:uid="{DB525A6C-C80A-43A1-B4CB-90C62FC48863}"/>
    <cellStyle name="Millares 16 2" xfId="779" xr:uid="{092CE1BC-88D3-460A-B835-E3B6907628AD}"/>
    <cellStyle name="Millares 16 3" xfId="778" xr:uid="{F737B100-183F-4886-82D7-28D9B4B25C00}"/>
    <cellStyle name="Millares 17" xfId="248" xr:uid="{3E815C7B-C487-4947-B7B7-42A0663BEC43}"/>
    <cellStyle name="Millares 17 2" xfId="781" xr:uid="{D18C9287-4799-4B0E-9B73-AD29209BF35A}"/>
    <cellStyle name="Millares 17 3" xfId="780" xr:uid="{EC5EB671-7CEE-462C-B7EE-A04D6C80BBEE}"/>
    <cellStyle name="Millares 18" xfId="249" xr:uid="{2619E7B7-7EE9-44F5-B0B9-A04744CF8FEB}"/>
    <cellStyle name="Millares 18 2" xfId="783" xr:uid="{DCD417B7-3DA7-4E7B-BCEF-95C187D93C59}"/>
    <cellStyle name="Millares 18 3" xfId="782" xr:uid="{C2ABFB15-D057-435B-A630-75A0074FFBD1}"/>
    <cellStyle name="Millares 19" xfId="250" xr:uid="{AFFB92AA-10C7-4F3B-A927-21CAC014C046}"/>
    <cellStyle name="Millares 19 2" xfId="785" xr:uid="{547F1587-0EF5-439B-B720-270653E8F404}"/>
    <cellStyle name="Millares 19 3" xfId="784" xr:uid="{E307D195-6CF7-4D63-9689-9FE90665FF03}"/>
    <cellStyle name="Millares 2" xfId="6" xr:uid="{00000000-0005-0000-0000-000002000000}"/>
    <cellStyle name="Millares 2 10" xfId="787" xr:uid="{3F300615-96BC-40EF-964A-940E5FE72190}"/>
    <cellStyle name="Millares 2 11" xfId="788" xr:uid="{0D788564-27DC-435F-849D-37785A1686BE}"/>
    <cellStyle name="Millares 2 12" xfId="789" xr:uid="{E4357BB8-805C-4156-9C9B-9A93CF858B05}"/>
    <cellStyle name="Millares 2 12 2" xfId="790" xr:uid="{69B22ADB-EC50-4243-82FC-35C36FE79E4D}"/>
    <cellStyle name="Millares 2 13" xfId="791" xr:uid="{1009FFC4-9142-4E20-BE21-E05779DFA531}"/>
    <cellStyle name="Millares 2 14" xfId="792" xr:uid="{B452D9FF-0273-4DAF-9255-4398208E61D4}"/>
    <cellStyle name="Millares 2 15" xfId="793" xr:uid="{DC287EB3-1CC4-48B1-9819-3C432430ACB5}"/>
    <cellStyle name="Millares 2 16" xfId="794" xr:uid="{C5D11853-0F14-4FCE-ABFE-989718015792}"/>
    <cellStyle name="Millares 2 17" xfId="795" xr:uid="{84CE7050-6971-47A7-B858-9AD97FA008CD}"/>
    <cellStyle name="Millares 2 18" xfId="796" xr:uid="{348A0E62-D6B9-4D85-ABC0-C8B3D575DC67}"/>
    <cellStyle name="Millares 2 19" xfId="797" xr:uid="{E98E4704-0953-445B-AC12-DC2C4C60395B}"/>
    <cellStyle name="Millares 2 2" xfId="8" xr:uid="{00000000-0005-0000-0000-000003000000}"/>
    <cellStyle name="Millares 2 2 2" xfId="158" xr:uid="{8FF06EA5-937C-4D2F-BA8C-98B9B3A36119}"/>
    <cellStyle name="Millares 2 2 2 2" xfId="318" xr:uid="{724B79B5-3EC8-499D-BBEF-21DDDD75BF8F}"/>
    <cellStyle name="Millares 2 2 2 2 2" xfId="800" xr:uid="{A7AFE42C-6114-48D7-81ED-E611EDC2FDA1}"/>
    <cellStyle name="Millares 2 2 2 3" xfId="799" xr:uid="{0579E422-019D-4357-8AD3-B09D29657391}"/>
    <cellStyle name="Millares 2 2 3" xfId="334" xr:uid="{4607E22F-A08F-4935-93AA-BD76675C027A}"/>
    <cellStyle name="Millares 2 2 3 2" xfId="801" xr:uid="{AEF68305-B882-4FA5-A063-4B4726CD628F}"/>
    <cellStyle name="Millares 2 2 4" xfId="303" xr:uid="{DDFC13E8-85D6-43BE-BD7C-9E1E5A15FA31}"/>
    <cellStyle name="Millares 2 2 4 2" xfId="2345" xr:uid="{4E02E2CF-3858-469A-A50C-85AC521BFA4C}"/>
    <cellStyle name="Millares 2 2 5" xfId="406" xr:uid="{A580D44B-5148-4129-BB97-5B9E143C1249}"/>
    <cellStyle name="Millares 2 2 6" xfId="798" xr:uid="{2BA2C4B1-1B96-4C17-B22E-A9751836D171}"/>
    <cellStyle name="Millares 2 20" xfId="802" xr:uid="{B920E5E9-7EF0-47F7-9B31-B5EE31463974}"/>
    <cellStyle name="Millares 2 21" xfId="803" xr:uid="{D00CCA66-2595-4E21-84AD-D423ADEB76B5}"/>
    <cellStyle name="Millares 2 22" xfId="804" xr:uid="{424479D6-5B2B-41CE-881E-E70EC2316654}"/>
    <cellStyle name="Millares 2 23" xfId="805" xr:uid="{72707A39-23C1-4C09-8A49-A7BA0966FF5B}"/>
    <cellStyle name="Millares 2 24" xfId="806" xr:uid="{548A6309-E010-4DAF-A744-667F106A888D}"/>
    <cellStyle name="Millares 2 25" xfId="807" xr:uid="{BAA6A123-6444-4807-A78E-1683D402051F}"/>
    <cellStyle name="Millares 2 26" xfId="808" xr:uid="{5A2A91B0-538A-4820-ADD5-960CACFE5E4A}"/>
    <cellStyle name="Millares 2 27" xfId="809" xr:uid="{7F32F0AD-792B-4AF1-8A19-16315F9F46B8}"/>
    <cellStyle name="Millares 2 28" xfId="810" xr:uid="{6A1B2381-EC96-49AB-8CA3-33B6B81C7625}"/>
    <cellStyle name="Millares 2 29" xfId="811" xr:uid="{317A2F17-EAE9-42EC-A5CB-D8DF661E2F35}"/>
    <cellStyle name="Millares 2 3" xfId="157" xr:uid="{6687C321-C18E-4BF7-9AFA-1757F74FE6CC}"/>
    <cellStyle name="Millares 2 3 2" xfId="13" xr:uid="{6ACCBA0C-026C-432C-A805-AD26B0A7B9AB}"/>
    <cellStyle name="Millares 2 3 3" xfId="314" xr:uid="{C61B92DA-CF63-4DF2-B83C-D3EC8916A45B}"/>
    <cellStyle name="Millares 2 3 4" xfId="411" xr:uid="{BFC02F3B-849F-46CD-9473-F1724EC53919}"/>
    <cellStyle name="Millares 2 3 5" xfId="812" xr:uid="{8F11DC48-E100-4C90-9217-51285DF98159}"/>
    <cellStyle name="Millares 2 30" xfId="813" xr:uid="{E87993AD-5C8C-44F9-96DD-7A2F4EDD5CFD}"/>
    <cellStyle name="Millares 2 31" xfId="814" xr:uid="{0F4B5B2D-BA1A-437A-B476-B0625899087B}"/>
    <cellStyle name="Millares 2 32" xfId="815" xr:uid="{B48F9655-8C39-4097-9BFB-2B76C4BCA3E4}"/>
    <cellStyle name="Millares 2 33" xfId="816" xr:uid="{20B9B47D-E335-420E-81E8-F055F67762EA}"/>
    <cellStyle name="Millares 2 34" xfId="817" xr:uid="{8B027250-B5F0-4FBF-A9C8-692570D03EC0}"/>
    <cellStyle name="Millares 2 35" xfId="818" xr:uid="{8DF96EC3-E2BD-4AC8-A66F-DC673BA4E932}"/>
    <cellStyle name="Millares 2 36" xfId="819" xr:uid="{46540845-A326-47B1-90F6-9413E186A1FF}"/>
    <cellStyle name="Millares 2 37" xfId="820" xr:uid="{2DA4AF66-32D4-4FF3-8775-2F01B12C73A4}"/>
    <cellStyle name="Millares 2 38" xfId="821" xr:uid="{5C4EDACD-CDC3-4C7E-8A8C-4ADAC1946E54}"/>
    <cellStyle name="Millares 2 39" xfId="822" xr:uid="{0F243FA6-48DE-4EA1-8540-1BFE967BCD6C}"/>
    <cellStyle name="Millares 2 4" xfId="329" xr:uid="{A56AE102-3403-4044-A4B3-1789067FBDEF}"/>
    <cellStyle name="Millares 2 4 2" xfId="823" xr:uid="{C4A2F590-12F5-4C04-93CB-163C9209F3ED}"/>
    <cellStyle name="Millares 2 40" xfId="824" xr:uid="{4C74FDEF-A8E7-4633-B17D-EECC4E4C587C}"/>
    <cellStyle name="Millares 2 41" xfId="825" xr:uid="{7A88D382-6060-40DC-92CE-0C922C25712E}"/>
    <cellStyle name="Millares 2 42" xfId="826" xr:uid="{C7CE5E15-4647-48DD-A73A-D5791355C90B}"/>
    <cellStyle name="Millares 2 43" xfId="827" xr:uid="{D6C4E630-64D0-46B5-8E7F-F60E9932D22C}"/>
    <cellStyle name="Millares 2 44" xfId="231" xr:uid="{0A9B6809-0098-44D9-AFCD-020F635B5827}"/>
    <cellStyle name="Millares 2 45" xfId="828" xr:uid="{9D43BD69-9A88-48CC-AFA4-E6504A0A4FF2}"/>
    <cellStyle name="Millares 2 46" xfId="829" xr:uid="{FB0DBEDB-773F-4649-84D6-07B82F644094}"/>
    <cellStyle name="Millares 2 47" xfId="830" xr:uid="{4BD50369-8A56-46DC-9AF4-6CF16D9AF0E1}"/>
    <cellStyle name="Millares 2 48" xfId="831" xr:uid="{97E2A369-7AFD-471A-A8FA-8144C7A9121D}"/>
    <cellStyle name="Millares 2 49" xfId="832" xr:uid="{E74C8A0F-C227-4660-B3DA-B9F59CE01E01}"/>
    <cellStyle name="Millares 2 5" xfId="298" xr:uid="{FE36F9BF-877E-4657-84DC-5A4520E0BED9}"/>
    <cellStyle name="Millares 2 5 2" xfId="833" xr:uid="{143E7B9A-24DF-4051-B7D6-D06B6063E956}"/>
    <cellStyle name="Millares 2 50" xfId="834" xr:uid="{1DAD135A-3F61-4467-B606-D8DF56C61C4F}"/>
    <cellStyle name="Millares 2 51" xfId="835" xr:uid="{A50FF59A-A466-49EA-93DB-4B10DA6CFAA3}"/>
    <cellStyle name="Millares 2 52" xfId="836" xr:uid="{58E3C3CB-CF2C-4B67-A302-7ADFCE807775}"/>
    <cellStyle name="Millares 2 53" xfId="837" xr:uid="{C1BF74D0-C815-417B-B80C-2FA454655590}"/>
    <cellStyle name="Millares 2 54" xfId="838" xr:uid="{1C9FBE38-008B-47CE-9B91-624DBD0D0D40}"/>
    <cellStyle name="Millares 2 55" xfId="839" xr:uid="{72952691-7934-4320-BE72-5A3591377FF8}"/>
    <cellStyle name="Millares 2 56" xfId="840" xr:uid="{CDCDE957-4C08-4E45-9243-50A9FDBB4399}"/>
    <cellStyle name="Millares 2 57" xfId="841" xr:uid="{09826A15-9DC3-433F-ACB2-5B7A70DD69BF}"/>
    <cellStyle name="Millares 2 58" xfId="842" xr:uid="{2A0B0D3D-24A1-4C90-A8D3-66820E712449}"/>
    <cellStyle name="Millares 2 59" xfId="843" xr:uid="{C9E751F4-BA29-4DFA-BABD-E2056D5D0B99}"/>
    <cellStyle name="Millares 2 6" xfId="353" xr:uid="{6B5F3829-BDC2-4114-8521-C39A3FEEE29F}"/>
    <cellStyle name="Millares 2 6 2" xfId="844" xr:uid="{EAFAFBA6-F966-4B57-9150-1816FF0169E6}"/>
    <cellStyle name="Millares 2 60" xfId="845" xr:uid="{9DC8F02A-F5AB-4990-AE48-562CF97E3080}"/>
    <cellStyle name="Millares 2 61" xfId="846" xr:uid="{E757E83A-4D5B-4119-A193-373574333BAD}"/>
    <cellStyle name="Millares 2 62" xfId="847" xr:uid="{4C0EAE4D-B5E9-466A-9834-3762F2E80EA8}"/>
    <cellStyle name="Millares 2 63" xfId="848" xr:uid="{E5DFBB95-0561-482C-86A7-3362A4682790}"/>
    <cellStyle name="Millares 2 64" xfId="849" xr:uid="{52F5FA7F-97A5-4D4F-9522-2BE9F14DD5A0}"/>
    <cellStyle name="Millares 2 65" xfId="850" xr:uid="{D80A0AEA-78F1-48B5-A5A9-3A26A68C671C}"/>
    <cellStyle name="Millares 2 66" xfId="851" xr:uid="{EBE734FF-D0D4-446A-9690-646A7DE0A630}"/>
    <cellStyle name="Millares 2 67" xfId="852" xr:uid="{BEF56B78-A952-4D81-B5D3-FA0924CF635F}"/>
    <cellStyle name="Millares 2 68" xfId="853" xr:uid="{C03A0DA0-A6EC-4221-A3C0-806CA056C2F4}"/>
    <cellStyle name="Millares 2 69" xfId="854" xr:uid="{DD8B0F83-0B0D-4498-AE93-A5583F2E0B54}"/>
    <cellStyle name="Millares 2 7" xfId="382" xr:uid="{108119FA-A549-49A1-A450-B42817D80278}"/>
    <cellStyle name="Millares 2 7 2" xfId="855" xr:uid="{620851E7-5688-4BE4-86FE-44CC60B88FC6}"/>
    <cellStyle name="Millares 2 70" xfId="856" xr:uid="{74AC7428-EE9B-48FB-8522-0CEFF0253C88}"/>
    <cellStyle name="Millares 2 71" xfId="857" xr:uid="{97FE72EC-B638-4D75-A16F-2B9A76A47251}"/>
    <cellStyle name="Millares 2 72" xfId="858" xr:uid="{BA4BE3BC-B11E-431D-BCE6-B81335127F09}"/>
    <cellStyle name="Millares 2 73" xfId="859" xr:uid="{51FE8D14-726A-4BC0-8B35-6C82C647B746}"/>
    <cellStyle name="Millares 2 74" xfId="860" xr:uid="{3D20E8BD-3C6C-4601-9F35-FA232F7DA201}"/>
    <cellStyle name="Millares 2 75" xfId="422" xr:uid="{285B9FC7-A955-42C4-B142-D702CB743100}"/>
    <cellStyle name="Millares 2 76" xfId="861" xr:uid="{C6CC1884-4793-4332-BC8C-1725A4C5B25A}"/>
    <cellStyle name="Millares 2 77" xfId="786" xr:uid="{8877B5B0-7FB3-4882-A307-366ABC60AE17}"/>
    <cellStyle name="Millares 2 77 2" xfId="2285" xr:uid="{E07A1E23-11D2-4ED1-8F92-613CD064A01F}"/>
    <cellStyle name="Millares 2 8" xfId="392" xr:uid="{DB9A74B3-55F7-4CD3-8073-72DD61B71424}"/>
    <cellStyle name="Millares 2 8 2" xfId="862" xr:uid="{4B49EB71-227B-4F66-84F5-3FDF09DAF097}"/>
    <cellStyle name="Millares 2 9" xfId="863" xr:uid="{C1026C5A-4189-4A26-AF94-38C7D5BFE1D0}"/>
    <cellStyle name="Millares 20" xfId="251" xr:uid="{B308A084-08B9-4711-8D16-41D55DE5C772}"/>
    <cellStyle name="Millares 20 2" xfId="865" xr:uid="{CB78B918-C3B5-4191-8E25-94E396EA3012}"/>
    <cellStyle name="Millares 20 3" xfId="864" xr:uid="{1E2319CE-AA3D-4A96-AB7A-212775DBAF0A}"/>
    <cellStyle name="Millares 21" xfId="253" xr:uid="{70223D41-211D-4180-AB25-A113324EEE28}"/>
    <cellStyle name="Millares 21 2" xfId="867" xr:uid="{3F0E6A80-2551-46FB-92A4-9B8FA546221B}"/>
    <cellStyle name="Millares 21 3" xfId="866" xr:uid="{D1156CA3-407E-467E-B024-23CADAEA975E}"/>
    <cellStyle name="Millares 22" xfId="252" xr:uid="{A6D3107D-D98E-454E-B517-DB5F325A91E0}"/>
    <cellStyle name="Millares 22 2" xfId="869" xr:uid="{905A0727-D2BA-4CE5-BFAC-1235D35D3962}"/>
    <cellStyle name="Millares 22 3" xfId="868" xr:uid="{0E53DE37-83B6-4DEB-B933-5975F6A6F1AC}"/>
    <cellStyle name="Millares 23" xfId="254" xr:uid="{C727C689-AEF9-415B-99A0-7FDC0ED2B59A}"/>
    <cellStyle name="Millares 23 2" xfId="870" xr:uid="{B9D09C61-B00B-4998-8A6C-F2774D65CEDE}"/>
    <cellStyle name="Millares 24" xfId="256" xr:uid="{53688480-A9DF-4E84-B7A2-80CAF45830AD}"/>
    <cellStyle name="Millares 24 2" xfId="871" xr:uid="{1B154E09-C262-42DC-80A5-F44232FC1E29}"/>
    <cellStyle name="Millares 25" xfId="255" xr:uid="{89AFA956-D3EA-4912-B370-A5E3D13606CD}"/>
    <cellStyle name="Millares 25 2" xfId="872" xr:uid="{AF032CBE-50D8-4917-8490-D0E417465B81}"/>
    <cellStyle name="Millares 26" xfId="257" xr:uid="{119EB8C8-7BCC-424C-A303-A2C5866F402B}"/>
    <cellStyle name="Millares 26 2" xfId="873" xr:uid="{162C1347-FE16-4F90-9263-AFD45947A5A5}"/>
    <cellStyle name="Millares 27" xfId="258" xr:uid="{CF090163-93C4-4F7C-85A4-36271A95462A}"/>
    <cellStyle name="Millares 27 2" xfId="874" xr:uid="{15EA5371-5DB9-4560-9C46-3699DE037C89}"/>
    <cellStyle name="Millares 28" xfId="259" xr:uid="{F872A3ED-7011-453A-9C51-1C856B06CF41}"/>
    <cellStyle name="Millares 28 2" xfId="875" xr:uid="{7E5A68C5-A964-470A-800F-BC1E467B2FAF}"/>
    <cellStyle name="Millares 29" xfId="260" xr:uid="{3164519C-BF0F-49FE-B466-1C86C5C9FEDA}"/>
    <cellStyle name="Millares 29 2" xfId="876" xr:uid="{1150702C-0987-4D0E-A36F-0A51EF31FBB0}"/>
    <cellStyle name="Millares 3" xfId="7" xr:uid="{00000000-0005-0000-0000-000004000000}"/>
    <cellStyle name="Millares 3 10" xfId="878" xr:uid="{8A214FD6-D4AD-44DC-B99D-8843C3EB7069}"/>
    <cellStyle name="Millares 3 11" xfId="879" xr:uid="{7C63CA7D-698F-43E6-957B-254028F8DF16}"/>
    <cellStyle name="Millares 3 12" xfId="880" xr:uid="{18E84E76-4B8E-4B19-A166-3F6C7AA22716}"/>
    <cellStyle name="Millares 3 13" xfId="881" xr:uid="{C1FC684E-830B-4E4B-B59F-EAFF961EEAAC}"/>
    <cellStyle name="Millares 3 14" xfId="882" xr:uid="{A173E950-930E-4AF2-B921-DDC20540DA3A}"/>
    <cellStyle name="Millares 3 15" xfId="883" xr:uid="{B41C5C4A-077B-44D3-B167-DFEDBB0AB4A7}"/>
    <cellStyle name="Millares 3 16" xfId="884" xr:uid="{4305B05E-2025-44D3-86C3-89BCF72498FC}"/>
    <cellStyle name="Millares 3 17" xfId="885" xr:uid="{9A31AAEF-B972-48D4-BEC0-FA21B8A4D075}"/>
    <cellStyle name="Millares 3 18" xfId="886" xr:uid="{31248B4D-593B-4A96-80F8-292A0F635013}"/>
    <cellStyle name="Millares 3 19" xfId="887" xr:uid="{6B145DAE-01EB-4CBD-A8E1-10752E515C34}"/>
    <cellStyle name="Millares 3 2" xfId="16" xr:uid="{DAE5A5B7-FE77-4022-BE1D-6484EA435339}"/>
    <cellStyle name="Millares 3 2 2" xfId="888" xr:uid="{4F6D3E02-2C5A-448B-8D77-0193BEBF8374}"/>
    <cellStyle name="Millares 3 20" xfId="889" xr:uid="{CD3D973C-25C5-4F54-AEFA-7A42DBDA72A7}"/>
    <cellStyle name="Millares 3 21" xfId="890" xr:uid="{48D28148-1363-40FB-AB32-4589E46638C8}"/>
    <cellStyle name="Millares 3 22" xfId="891" xr:uid="{C60F6DD8-DA46-4FCB-BB8B-BD2A9D533706}"/>
    <cellStyle name="Millares 3 23" xfId="892" xr:uid="{BF16AB7E-A5C2-4BDE-B33A-33953ED33D59}"/>
    <cellStyle name="Millares 3 24" xfId="893" xr:uid="{0C15E0CA-17F6-44E7-92FE-833C0BB00AB8}"/>
    <cellStyle name="Millares 3 25" xfId="894" xr:uid="{92AD629C-6906-498B-B419-C39BDF1C4B1E}"/>
    <cellStyle name="Millares 3 26" xfId="895" xr:uid="{CB865F6F-05E3-43C6-9DEB-E44DDDEF5C9D}"/>
    <cellStyle name="Millares 3 27" xfId="896" xr:uid="{2CCADD3B-8996-470E-B292-470979C683D8}"/>
    <cellStyle name="Millares 3 28" xfId="897" xr:uid="{7A7846B6-EC4E-4E8F-88A6-313A3D541C84}"/>
    <cellStyle name="Millares 3 29" xfId="898" xr:uid="{54A9F714-232D-4838-AC82-BA0CBB1B06C7}"/>
    <cellStyle name="Millares 3 3" xfId="235" xr:uid="{FE111247-C462-4F7F-8408-372896EE6B4F}"/>
    <cellStyle name="Millares 3 3 2" xfId="899" xr:uid="{FF2C91D0-B3E4-4201-9638-A215C321E081}"/>
    <cellStyle name="Millares 3 30" xfId="900" xr:uid="{AC5DDA8A-8A71-492C-922A-ADA254F244A9}"/>
    <cellStyle name="Millares 3 31" xfId="901" xr:uid="{9BB417DF-19CA-4F10-95F5-23CC812E2C7D}"/>
    <cellStyle name="Millares 3 32" xfId="902" xr:uid="{D4305C4B-681C-4434-A433-06BE51DA534F}"/>
    <cellStyle name="Millares 3 33" xfId="903" xr:uid="{C7B2F05D-AA15-4BF7-A125-B9C3113D63C0}"/>
    <cellStyle name="Millares 3 33 2" xfId="904" xr:uid="{63F13805-D399-41CB-9B79-1A8180DF3A97}"/>
    <cellStyle name="Millares 3 34" xfId="905" xr:uid="{C426B51B-CC37-4E65-AAD6-20523308AEB8}"/>
    <cellStyle name="Millares 3 35" xfId="906" xr:uid="{E2668D96-706C-4BC8-ABB8-1679CA35AAC7}"/>
    <cellStyle name="Millares 3 36" xfId="907" xr:uid="{68571A9D-8F78-4CC7-A51B-BEA3E9604B9B}"/>
    <cellStyle name="Millares 3 37" xfId="908" xr:uid="{8DED1EA1-75B3-4D64-AC8F-88261D8A39E8}"/>
    <cellStyle name="Millares 3 38" xfId="909" xr:uid="{4582582A-77AD-47F4-A9BE-953C9339A72A}"/>
    <cellStyle name="Millares 3 39" xfId="910" xr:uid="{D0A8DAEB-2594-41D1-B080-59A9E55AD2A5}"/>
    <cellStyle name="Millares 3 4" xfId="290" xr:uid="{EEF95401-AD5F-4364-A530-4B27D8F2CCE5}"/>
    <cellStyle name="Millares 3 4 2" xfId="911" xr:uid="{28D76544-7A27-4500-B6F7-9160F2198FD1}"/>
    <cellStyle name="Millares 3 40" xfId="912" xr:uid="{350CE38F-56DA-4CB6-8DA8-737443D217BE}"/>
    <cellStyle name="Millares 3 41" xfId="913" xr:uid="{471E28F7-5A28-4093-91FF-CD8295CD6FCB}"/>
    <cellStyle name="Millares 3 42" xfId="914" xr:uid="{3F072090-99CF-4750-A677-8661AFB54D0D}"/>
    <cellStyle name="Millares 3 43" xfId="915" xr:uid="{9DD15903-B684-4CAD-AA8D-8561BC9559D9}"/>
    <cellStyle name="Millares 3 44" xfId="916" xr:uid="{70151A64-AC7D-421C-AC92-FD6A374B3786}"/>
    <cellStyle name="Millares 3 45" xfId="917" xr:uid="{B36C6668-7F7B-4AFF-8642-F238772E618E}"/>
    <cellStyle name="Millares 3 46" xfId="918" xr:uid="{316DBEDA-BF07-48F6-A817-7413DC1F670E}"/>
    <cellStyle name="Millares 3 47" xfId="919" xr:uid="{B10491E7-7F61-439F-970B-DB5231AB728A}"/>
    <cellStyle name="Millares 3 48" xfId="920" xr:uid="{C85A7270-876D-4A37-B225-652A99E62C5A}"/>
    <cellStyle name="Millares 3 49" xfId="921" xr:uid="{945A9B96-FC56-4252-8607-2081AC05EBF6}"/>
    <cellStyle name="Millares 3 5" xfId="402" xr:uid="{4D5BDAF6-7C04-4354-9DC1-784C933BFCE2}"/>
    <cellStyle name="Millares 3 5 2" xfId="922" xr:uid="{E3B8F5AD-4FDB-463D-B963-CC38B1FAE1AF}"/>
    <cellStyle name="Millares 3 50" xfId="923" xr:uid="{5EC04C2B-5C63-46D0-87E0-35E5F2524A7E}"/>
    <cellStyle name="Millares 3 51" xfId="924" xr:uid="{F57EB788-BB1C-4B81-8E96-E7703F6C674E}"/>
    <cellStyle name="Millares 3 52" xfId="925" xr:uid="{DCF14D9C-5099-435A-860E-E1923CFB9349}"/>
    <cellStyle name="Millares 3 53" xfId="926" xr:uid="{DFB277D6-F6E4-4F02-8C6F-E8CFE4A399FA}"/>
    <cellStyle name="Millares 3 54" xfId="927" xr:uid="{2714898D-B6C9-4B94-9C4A-30631E1FFA7E}"/>
    <cellStyle name="Millares 3 55" xfId="928" xr:uid="{9E3E3DE6-398F-41C3-A922-A52A830AA896}"/>
    <cellStyle name="Millares 3 56" xfId="929" xr:uid="{97958106-5F14-4C23-8102-F7E59E724B14}"/>
    <cellStyle name="Millares 3 57" xfId="930" xr:uid="{C5275731-148C-46CB-A1E7-34D3FBCFA133}"/>
    <cellStyle name="Millares 3 58" xfId="931" xr:uid="{D0D5144C-0936-43DD-86BF-FB7D8400CE98}"/>
    <cellStyle name="Millares 3 59" xfId="932" xr:uid="{FCA212C3-0EA8-4CEE-8E5D-99EA365D1C1A}"/>
    <cellStyle name="Millares 3 6" xfId="933" xr:uid="{045D6A5F-2F79-492A-B610-3148F62D56D9}"/>
    <cellStyle name="Millares 3 60" xfId="934" xr:uid="{25037DA3-7249-4902-9B7D-0B8CFD5AEB22}"/>
    <cellStyle name="Millares 3 61" xfId="935" xr:uid="{6C3BFDE4-CC87-47C1-903D-AC2A5E5C7FB8}"/>
    <cellStyle name="Millares 3 62" xfId="936" xr:uid="{7101681B-F1C1-46A6-ABB1-8AD702F5E6F0}"/>
    <cellStyle name="Millares 3 63" xfId="937" xr:uid="{C8EB84F2-73F5-44D4-893F-2C7EF7FAA7EF}"/>
    <cellStyle name="Millares 3 64" xfId="938" xr:uid="{3C148BDB-6D57-4692-BA51-A13EC5F567B8}"/>
    <cellStyle name="Millares 3 65" xfId="939" xr:uid="{D5DEDA1F-8E5E-426C-A993-8C721E9D91E5}"/>
    <cellStyle name="Millares 3 66" xfId="940" xr:uid="{147A407C-8A1E-4707-9062-90A2E5C0D5F5}"/>
    <cellStyle name="Millares 3 67" xfId="877" xr:uid="{4674A50C-08D2-48E9-B57A-7ABFC93C79F5}"/>
    <cellStyle name="Millares 3 7" xfId="941" xr:uid="{419F132D-613B-498E-B764-1FDD0B05EA66}"/>
    <cellStyle name="Millares 3 8" xfId="942" xr:uid="{EA554D43-6096-4279-8BF1-1158EEFA2102}"/>
    <cellStyle name="Millares 3 9" xfId="943" xr:uid="{4C996D8C-C753-4C05-B637-F1A3E40A8B43}"/>
    <cellStyle name="Millares 30" xfId="261" xr:uid="{E63348EE-B183-49AD-AC06-798F0D01E828}"/>
    <cellStyle name="Millares 30 2" xfId="944" xr:uid="{D8699194-14CC-4B33-A08D-F91CDED76D6F}"/>
    <cellStyle name="Millares 31" xfId="262" xr:uid="{1A6C3C12-2B11-44A2-82AD-9B9449D1A069}"/>
    <cellStyle name="Millares 31 2" xfId="945" xr:uid="{152238D4-6482-4CD0-BD23-B49CEAE062BE}"/>
    <cellStyle name="Millares 32" xfId="263" xr:uid="{8E58A6B8-E0A9-488E-81EF-3F6E39D7909A}"/>
    <cellStyle name="Millares 32 2" xfId="946" xr:uid="{B6DED94D-C156-4865-806D-5E4FF259329E}"/>
    <cellStyle name="Millares 33" xfId="264" xr:uid="{99053A58-0358-4BB0-8D6B-C9AE249DA247}"/>
    <cellStyle name="Millares 33 2" xfId="947" xr:uid="{F717F5C4-4B6A-48D0-B10A-30A88D4BC10E}"/>
    <cellStyle name="Millares 34" xfId="265" xr:uid="{A26CE469-77C8-4E4D-85BD-267B02AB7D34}"/>
    <cellStyle name="Millares 34 2" xfId="948" xr:uid="{6DB18433-C3FC-4D66-9E49-59D3926AF1FB}"/>
    <cellStyle name="Millares 35" xfId="266" xr:uid="{891E0BC2-A562-47B4-B795-659155C80125}"/>
    <cellStyle name="Millares 35 2" xfId="949" xr:uid="{BFFD530A-E2C3-4737-BA33-D19454D86753}"/>
    <cellStyle name="Millares 36" xfId="267" xr:uid="{E9CD4365-4020-4DF6-A8CA-9C2F79EB1864}"/>
    <cellStyle name="Millares 36 2" xfId="950" xr:uid="{37F7B577-081F-4602-9A44-B4ACF1DC7F1C}"/>
    <cellStyle name="Millares 37" xfId="268" xr:uid="{7D1226FB-E35D-49EB-9736-50931FA00F97}"/>
    <cellStyle name="Millares 37 2" xfId="951" xr:uid="{447F2E1D-80B8-4D0F-8211-AAACB1ED0366}"/>
    <cellStyle name="Millares 38" xfId="269" xr:uid="{0870B670-DAA5-4DD9-9806-3175383024F6}"/>
    <cellStyle name="Millares 38 2" xfId="952" xr:uid="{BB5324EA-3173-4EEE-86C9-CAD63ABC1D4A}"/>
    <cellStyle name="Millares 39" xfId="27" xr:uid="{D12FC748-AE53-483D-BF1C-2013326B4DD2}"/>
    <cellStyle name="Millares 39 2" xfId="2286" xr:uid="{25CD365F-BAB9-4EFF-A110-E9A634B31A88}"/>
    <cellStyle name="Millares 39 3" xfId="953" xr:uid="{BFE02857-15F4-4C97-BB56-25B27E301D42}"/>
    <cellStyle name="Millares 4" xfId="14" xr:uid="{A81FF5C1-A7C4-42A0-BE10-FE40F051C7B1}"/>
    <cellStyle name="Millares 4 2" xfId="345" xr:uid="{10293DCE-11C3-4923-A34C-29799360D00A}"/>
    <cellStyle name="Millares 4 2 2" xfId="955" xr:uid="{55C63658-398F-4CE5-B3B3-D86FF08E7F89}"/>
    <cellStyle name="Millares 4 3" xfId="407" xr:uid="{D620765A-1808-4062-8B47-A10BD522CF4E}"/>
    <cellStyle name="Millares 4 3 2" xfId="957" xr:uid="{1C3BC781-FBCC-4306-BA90-008AF12076AE}"/>
    <cellStyle name="Millares 4 3 3" xfId="956" xr:uid="{549CDAA5-84B9-4ADE-9F30-FBC18A2F71A0}"/>
    <cellStyle name="Millares 4 4" xfId="958" xr:uid="{9251F4F0-65CD-4C1D-8EDB-7AD7AF517921}"/>
    <cellStyle name="Millares 4 5" xfId="954" xr:uid="{6906BE66-7678-46B2-884D-58785C66FBAC}"/>
    <cellStyle name="Millares 40" xfId="270" xr:uid="{DE5F4218-937C-4DCB-9593-A11CDC97C47D}"/>
    <cellStyle name="Millares 40 2" xfId="759" xr:uid="{5B07DBEB-A762-4D6C-B0FE-841F36444EEF}"/>
    <cellStyle name="Millares 41" xfId="271" xr:uid="{6CDE30BB-7BEB-41DF-9482-FFF089447554}"/>
    <cellStyle name="Millares 41 10" xfId="960" xr:uid="{2D1CB0AC-8F39-4EEB-ACA0-65098E05C6E3}"/>
    <cellStyle name="Millares 41 11" xfId="961" xr:uid="{675B3AFD-951F-4676-97FF-338A0113DAF4}"/>
    <cellStyle name="Millares 41 12" xfId="962" xr:uid="{4A670817-9986-4477-B935-305677307B94}"/>
    <cellStyle name="Millares 41 13" xfId="963" xr:uid="{FCDFAAFA-C0BB-4827-BC40-B09512287920}"/>
    <cellStyle name="Millares 41 14" xfId="964" xr:uid="{DB1D3FAC-F21D-4B50-B178-95B6D379D4F8}"/>
    <cellStyle name="Millares 41 15" xfId="965" xr:uid="{57F649C5-33AE-4577-B042-29BE1DBA5AD5}"/>
    <cellStyle name="Millares 41 16" xfId="966" xr:uid="{5E2A4E98-7124-46CE-9F9D-2A50A9D79550}"/>
    <cellStyle name="Millares 41 17" xfId="967" xr:uid="{788838C9-E946-4D0F-B8B4-67D7ACA9F7F6}"/>
    <cellStyle name="Millares 41 18" xfId="968" xr:uid="{6BAC7308-907E-4657-9ED7-DDDCB2A7E954}"/>
    <cellStyle name="Millares 41 19" xfId="969" xr:uid="{3CD895FA-6458-4E89-A919-89DA3D2DD6DD}"/>
    <cellStyle name="Millares 41 2" xfId="970" xr:uid="{9634D617-6C53-4205-9964-49B05DA2CF44}"/>
    <cellStyle name="Millares 41 2 2" xfId="971" xr:uid="{4EED317D-9D9D-46DB-BD0B-6601891F3C62}"/>
    <cellStyle name="Millares 41 20" xfId="972" xr:uid="{A4CDAA7C-A3A8-4229-8D64-608BA99EC1A4}"/>
    <cellStyle name="Millares 41 21" xfId="973" xr:uid="{8A33B9AF-BEBF-4B61-916F-25FEB60096CC}"/>
    <cellStyle name="Millares 41 22" xfId="974" xr:uid="{9F339CDB-CD78-4B9D-8C26-397C6A90128F}"/>
    <cellStyle name="Millares 41 23" xfId="975" xr:uid="{385930A0-FAF3-4238-B462-D6657C71B5A5}"/>
    <cellStyle name="Millares 41 24" xfId="976" xr:uid="{69AEA69D-BEFF-4B56-A0E3-98E66B878555}"/>
    <cellStyle name="Millares 41 25" xfId="977" xr:uid="{1BCB2321-6951-4949-A76D-7824B8287EBD}"/>
    <cellStyle name="Millares 41 26" xfId="978" xr:uid="{58FDEAB5-14F1-47E7-AD29-EE5ACDDC9064}"/>
    <cellStyle name="Millares 41 27" xfId="979" xr:uid="{3624C0AF-FDFC-4A4E-A8D4-B0E41FBB3AA4}"/>
    <cellStyle name="Millares 41 28" xfId="980" xr:uid="{4873C0B8-50C9-40F1-A03B-503791A3E0F6}"/>
    <cellStyle name="Millares 41 29" xfId="981" xr:uid="{FC24274D-86D5-4C49-BEEF-BDCA451B42AD}"/>
    <cellStyle name="Millares 41 3" xfId="982" xr:uid="{78F7E792-36EA-4F2C-8419-4A346258BD67}"/>
    <cellStyle name="Millares 41 30" xfId="983" xr:uid="{62951321-F5B8-4D8C-A467-B9648C148178}"/>
    <cellStyle name="Millares 41 31" xfId="984" xr:uid="{805E6714-C221-48FA-9184-B93420D3FC16}"/>
    <cellStyle name="Millares 41 32" xfId="985" xr:uid="{5FC77B05-A3AF-48F3-B29B-EE96B6B7AFBE}"/>
    <cellStyle name="Millares 41 33" xfId="986" xr:uid="{2A7A02AB-D6BD-4DA0-9BF1-D8705AC6F25A}"/>
    <cellStyle name="Millares 41 34" xfId="959" xr:uid="{A15AEFC7-6E59-4941-AC83-B2D2DCCF0246}"/>
    <cellStyle name="Millares 41 4" xfId="987" xr:uid="{4B750D62-B670-4829-B133-F6F4B764F2FC}"/>
    <cellStyle name="Millares 41 5" xfId="988" xr:uid="{C9137E22-E974-46DF-B27D-937EC54BF063}"/>
    <cellStyle name="Millares 41 6" xfId="989" xr:uid="{A51B57A3-E826-4E4D-8393-8455C275301F}"/>
    <cellStyle name="Millares 41 7" xfId="990" xr:uid="{81B24DBE-7974-4F0E-939D-B5B567A49FD8}"/>
    <cellStyle name="Millares 41 8" xfId="991" xr:uid="{EA808593-9F7B-4C2C-947C-679404929C6A}"/>
    <cellStyle name="Millares 41 9" xfId="992" xr:uid="{F95891FB-F4EE-42B7-8D75-1B8F0CBA6614}"/>
    <cellStyle name="Millares 42" xfId="272" xr:uid="{64986D6A-0688-4BAA-A482-65FA1D98678D}"/>
    <cellStyle name="Millares 42 2" xfId="2314" xr:uid="{11FD2954-1B98-447F-8A78-AAAEA7F8BB19}"/>
    <cellStyle name="Millares 42 3" xfId="2271" xr:uid="{45A35A68-76BA-4E1D-BE07-DCD5EC2050E7}"/>
    <cellStyle name="Millares 43" xfId="273" xr:uid="{0B47C5EE-A8D4-41F0-8228-454D21FBC61C}"/>
    <cellStyle name="Millares 44" xfId="274" xr:uid="{26A235F5-267C-492E-902F-37BB348509A5}"/>
    <cellStyle name="Millares 44 2" xfId="2339" xr:uid="{13A7BA79-D096-45FA-9372-6AF429ACD1C2}"/>
    <cellStyle name="Millares 45" xfId="275" xr:uid="{A153B591-0B8D-4D7E-8F75-FECAD091942B}"/>
    <cellStyle name="Millares 45 2" xfId="2344" xr:uid="{64B9F801-4B0F-4818-BD09-0504B7FD9FAD}"/>
    <cellStyle name="Millares 46" xfId="276" xr:uid="{E069F220-1EC7-41AA-8EF3-900A66FE2F68}"/>
    <cellStyle name="Millares 47" xfId="277" xr:uid="{288BEDEC-CF30-47EB-9184-7C73AF32128C}"/>
    <cellStyle name="Millares 48" xfId="278" xr:uid="{B7A3C98C-4E8E-4C33-A535-B14A8B0FD1B1}"/>
    <cellStyle name="Millares 49" xfId="279" xr:uid="{F7D0ED50-16AF-4884-8A5D-C8CF685B6304}"/>
    <cellStyle name="Millares 5" xfId="23" xr:uid="{6F83ADB1-91FF-41F0-A302-70DFCEFC5893}"/>
    <cellStyle name="Millares 5 2" xfId="994" xr:uid="{73994E14-E4AA-4589-9255-5E1799B3EBB7}"/>
    <cellStyle name="Millares 5 3" xfId="995" xr:uid="{91D361FF-23B0-466C-B331-60DE505E6474}"/>
    <cellStyle name="Millares 5 4" xfId="996" xr:uid="{697E4099-4098-475A-9AF6-E3C712F4F84F}"/>
    <cellStyle name="Millares 5 4 2" xfId="389" xr:uid="{FD2D60E2-CF6A-40B4-941A-022E58B5BCDA}"/>
    <cellStyle name="Millares 5 5" xfId="997" xr:uid="{753A9899-845F-448D-A2FB-91C8044C2671}"/>
    <cellStyle name="Millares 5 5 2" xfId="2287" xr:uid="{D93CC644-0FA8-4766-8583-E614D55969C7}"/>
    <cellStyle name="Millares 5 6" xfId="993" xr:uid="{C26025F2-E1AC-4597-A8A2-5ADF10FAB0E9}"/>
    <cellStyle name="Millares 50" xfId="280" xr:uid="{79099E11-BF58-4F66-9204-1ABE460ADD24}"/>
    <cellStyle name="Millares 51" xfId="281" xr:uid="{0CA690C0-15FA-41D6-B7C6-734E11534F6D}"/>
    <cellStyle name="Millares 52" xfId="282" xr:uid="{05EF638C-5BDE-4898-8D1F-52903362C2BC}"/>
    <cellStyle name="Millares 53" xfId="283" xr:uid="{34CAF66A-7476-476E-BA56-7C7FFBCCCBE3}"/>
    <cellStyle name="Millares 54" xfId="284" xr:uid="{D136B804-011B-4063-B8B0-8F13B3E7A9E2}"/>
    <cellStyle name="Millares 55" xfId="28" xr:uid="{5F5D86F5-5955-4F9B-90D8-FC6401B1568D}"/>
    <cellStyle name="Millares 56" xfId="285" xr:uid="{E6C2E3FF-3F01-4976-9E2C-32E65CE00A8E}"/>
    <cellStyle name="Millares 57" xfId="286" xr:uid="{D7061975-3C2C-415A-96D8-6878EDF7DB7E}"/>
    <cellStyle name="Millares 58" xfId="287" xr:uid="{A6B9C411-8990-45DC-A8B5-BE8C8C16F889}"/>
    <cellStyle name="Millares 59" xfId="288" xr:uid="{26939D4F-11FB-4E2A-81BF-8B9A304C5D5B}"/>
    <cellStyle name="Millares 6" xfId="238" xr:uid="{47FE139D-E251-43CF-AF11-1E2F19535965}"/>
    <cellStyle name="Millares 6 2" xfId="999" xr:uid="{DB4799B9-08D1-467F-B367-7BBCDA82929A}"/>
    <cellStyle name="Millares 6 3" xfId="998" xr:uid="{772E7632-D9D9-4162-B0C1-D808C40179F4}"/>
    <cellStyle name="Millares 60" xfId="289" xr:uid="{11858B51-E2A4-4949-A30E-A6157B8AD8F0}"/>
    <cellStyle name="Millares 61" xfId="293" xr:uid="{6FBC0AAB-C032-44FA-93CB-7FDCC47E65C5}"/>
    <cellStyle name="Millares 62" xfId="348" xr:uid="{0444D7EE-A483-4840-BA24-CB410EA64971}"/>
    <cellStyle name="Millares 63" xfId="346" xr:uid="{281B4D08-621E-40FC-82BA-AEC12D08476A}"/>
    <cellStyle name="Millares 64" xfId="347" xr:uid="{D18074D7-363B-4A2F-91E9-70B46E87B6A3}"/>
    <cellStyle name="Millares 65" xfId="349" xr:uid="{EFE8E0ED-4F57-4414-A17D-A78A4A9B468D}"/>
    <cellStyle name="Millares 66" xfId="350" xr:uid="{FFED6D03-D2A4-49F0-8832-F39CC6D11CAA}"/>
    <cellStyle name="Millares 67" xfId="351" xr:uid="{85689092-75AE-4A20-90C9-1F16C43EA4A9}"/>
    <cellStyle name="Millares 68" xfId="352" xr:uid="{0692E233-498E-47ED-A3F3-DA4E08A14106}"/>
    <cellStyle name="Millares 69" xfId="354" xr:uid="{93383630-FA55-4F01-8D5E-1E28EA720719}"/>
    <cellStyle name="Millares 7" xfId="237" xr:uid="{28831C69-9845-4170-A3BC-E4393E7726EA}"/>
    <cellStyle name="Millares 7 2" xfId="1001" xr:uid="{BF017317-FE2A-41C7-BD07-C22CECBBCBCD}"/>
    <cellStyle name="Millares 7 3" xfId="1002" xr:uid="{846726BA-F6CD-4973-9D36-DA1A7DEA6CE3}"/>
    <cellStyle name="Millares 7 4" xfId="1000" xr:uid="{7F95EFC5-41C4-4209-A23B-4EB9395FFA26}"/>
    <cellStyle name="Millares 70" xfId="355" xr:uid="{931A8497-09DC-4D9E-8FE8-EE5BADFA618D}"/>
    <cellStyle name="Millares 71" xfId="356" xr:uid="{C2BDAD33-8B09-49B7-A4D7-A2482C397E7F}"/>
    <cellStyle name="Millares 72" xfId="357" xr:uid="{C935CE14-7CB1-4C89-B4F1-8F2DBED1C6B3}"/>
    <cellStyle name="Millares 73" xfId="358" xr:uid="{51A62043-120E-49FC-AB07-151656EC19BC}"/>
    <cellStyle name="Millares 74" xfId="359" xr:uid="{4CF03E00-0514-41E3-9B2D-2C8019A9EC06}"/>
    <cellStyle name="Millares 75" xfId="360" xr:uid="{EFB82697-CC42-4E61-9882-38102661AEF7}"/>
    <cellStyle name="Millares 76" xfId="361" xr:uid="{9C4067D5-2961-4A10-BA58-64C2F9562F79}"/>
    <cellStyle name="Millares 77" xfId="362" xr:uid="{B82D31D9-39E4-47E0-A669-0CF3BC9E5B35}"/>
    <cellStyle name="Millares 78" xfId="363" xr:uid="{8905B7F9-4B15-4456-93DB-29FA3438D7B9}"/>
    <cellStyle name="Millares 79" xfId="364" xr:uid="{421B25D1-8401-4F30-AA7C-6EC62BB5C9F0}"/>
    <cellStyle name="Millares 8" xfId="239" xr:uid="{47618274-921A-432C-8B55-941EB5A33FCA}"/>
    <cellStyle name="Millares 8 2" xfId="1004" xr:uid="{3056B435-961B-4DCB-A5B4-0A3C02A714CD}"/>
    <cellStyle name="Millares 8 3" xfId="1003" xr:uid="{01046D45-9873-49DF-B86E-A3BAB6937996}"/>
    <cellStyle name="Millares 80" xfId="365" xr:uid="{AF47F8F4-CB75-4761-A87A-31165B21322E}"/>
    <cellStyle name="Millares 81" xfId="366" xr:uid="{EFF72359-1302-40B1-ABCF-4FC82906F933}"/>
    <cellStyle name="Millares 82" xfId="367" xr:uid="{FAF32FF5-FB8B-4C40-90CD-75342B7FC827}"/>
    <cellStyle name="Millares 83" xfId="368" xr:uid="{91A8DF22-3997-4C29-959B-C3A804F3B87B}"/>
    <cellStyle name="Millares 84" xfId="369" xr:uid="{83B1108E-6EE0-4B02-A278-5A089DD7C257}"/>
    <cellStyle name="Millares 85" xfId="370" xr:uid="{9515CD02-3326-4AB9-A125-67DFB06DD4E5}"/>
    <cellStyle name="Millares 86" xfId="371" xr:uid="{3826634F-4978-469C-BC6D-46E745B9E4F4}"/>
    <cellStyle name="Millares 87" xfId="372" xr:uid="{653F2D27-F1C7-4AC2-A51C-49B3D6BF53AA}"/>
    <cellStyle name="Millares 88" xfId="373" xr:uid="{5C489B4E-FD17-4E80-8640-28DA2DDE2B94}"/>
    <cellStyle name="Millares 89" xfId="375" xr:uid="{9865B619-86B6-4FCA-91FE-D7C1471B5CD9}"/>
    <cellStyle name="Millares 9" xfId="240" xr:uid="{F51CD07E-81CC-4327-AB18-1A0FEA4E9FBF}"/>
    <cellStyle name="Millares 9 2" xfId="1006" xr:uid="{814B122E-9032-441C-ABBF-CC0A160C2482}"/>
    <cellStyle name="Millares 9 3" xfId="1007" xr:uid="{CB43A756-D576-4FDC-A042-3AEA7B70CDE7}"/>
    <cellStyle name="Millares 9 4" xfId="1005" xr:uid="{6B05435E-E9CD-451F-99D8-C17A13836E50}"/>
    <cellStyle name="Millares 90" xfId="374" xr:uid="{2BED03C5-0017-43FE-BEA4-CC513901C74E}"/>
    <cellStyle name="Millares 91" xfId="376" xr:uid="{FB703B6E-5143-4DB6-B5D6-36D22D5B36F6}"/>
    <cellStyle name="Millares 92" xfId="377" xr:uid="{A1A0257A-8314-4312-9BFB-499ED9491990}"/>
    <cellStyle name="Millares 93" xfId="378" xr:uid="{61ED870D-5C4E-42C6-B244-417F196C314B}"/>
    <cellStyle name="Millares 94" xfId="379" xr:uid="{CC1C07C1-9BEB-4B4D-B5D6-78E045D028C6}"/>
    <cellStyle name="Millares 95" xfId="386" xr:uid="{AE2B99C5-6E55-46B2-AAA5-7A5606512350}"/>
    <cellStyle name="Millares 96" xfId="413" xr:uid="{359BF49F-49DB-4543-8502-4478B3C4BD25}"/>
    <cellStyle name="Millares 97" xfId="417" xr:uid="{64410398-DBB9-4106-8713-F4741821976B}"/>
    <cellStyle name="Millares 98" xfId="415" xr:uid="{D037D244-85A2-4B1A-990B-0FA197ABF046}"/>
    <cellStyle name="Millares 99" xfId="2392" xr:uid="{3C916D57-F067-4082-9F60-64B254E0EF45}"/>
    <cellStyle name="Moneda" xfId="12" builtinId="4"/>
    <cellStyle name="Moneda [0] 2" xfId="295" xr:uid="{E9CBE710-B9DC-47CA-A668-D97C40A629FC}"/>
    <cellStyle name="Moneda [0] 2 2" xfId="395" xr:uid="{9DFDE104-EF7F-455D-BCE7-9C794495820E}"/>
    <cellStyle name="Moneda [0] 2 3" xfId="2343" xr:uid="{E604EA55-23C7-4174-B7D0-D2E0809429AA}"/>
    <cellStyle name="Moneda [0] 3" xfId="323" xr:uid="{ED09269C-5FBE-412D-9A57-1F563C794EF9}"/>
    <cellStyle name="Moneda [0] 3 2" xfId="397" xr:uid="{3EE4F5F9-9763-4EFD-B53F-971DCDA5FAAA}"/>
    <cellStyle name="Moneda [0] 4" xfId="339" xr:uid="{C0B71FF8-07C0-4081-8C91-7B4F259415CE}"/>
    <cellStyle name="Moneda [0] 5" xfId="308" xr:uid="{C05CE851-C943-47EE-AD16-067141F907CD}"/>
    <cellStyle name="Moneda 10" xfId="311" xr:uid="{EB550121-CC94-4FED-BA75-318A7B74EE2D}"/>
    <cellStyle name="Moneda 10 2" xfId="1008" xr:uid="{66D07368-A335-47A0-A189-A56B05619884}"/>
    <cellStyle name="Moneda 11" xfId="310" xr:uid="{19D277E1-82B1-4C95-9A45-4FE40E5F3506}"/>
    <cellStyle name="Moneda 11 2" xfId="1009" xr:uid="{13A886B8-F6D5-448F-BB02-F3FB46997F6D}"/>
    <cellStyle name="Moneda 12" xfId="312" xr:uid="{A80E2D09-DDB8-4EA3-9A84-EF9377A66D96}"/>
    <cellStyle name="Moneda 12 2" xfId="1010" xr:uid="{DFB0FBF6-7B26-403A-8EF2-A137887E22E0}"/>
    <cellStyle name="Moneda 13" xfId="325" xr:uid="{E00E9442-71C6-4EDC-8B5C-D71C79568DDD}"/>
    <cellStyle name="Moneda 13 2" xfId="2288" xr:uid="{1058FD64-CDCA-4668-95A3-9CB356BDA7AE}"/>
    <cellStyle name="Moneda 13 3" xfId="1011" xr:uid="{6DCBD2D5-E38A-4B6F-A247-27DE25EBA17E}"/>
    <cellStyle name="Moneda 14" xfId="326" xr:uid="{9121C84A-5413-4963-936E-A9718183A1C9}"/>
    <cellStyle name="Moneda 14 2" xfId="2289" xr:uid="{E082917E-302D-4473-BC8B-3EE389ED6C27}"/>
    <cellStyle name="Moneda 14 3" xfId="1012" xr:uid="{196D69AE-91FA-4D6B-9884-C61E47FC30FB}"/>
    <cellStyle name="Moneda 15" xfId="327" xr:uid="{E92AB46E-08EB-451D-B03F-D24C2DA651B6}"/>
    <cellStyle name="Moneda 15 2" xfId="2325" xr:uid="{E1F45BD2-D7BF-4F3D-BC9D-9783A6A6B5A1}"/>
    <cellStyle name="Moneda 16" xfId="328" xr:uid="{4796C1C9-B0E8-4A8D-8D94-C0EA092C4792}"/>
    <cellStyle name="Moneda 16 2" xfId="2328" xr:uid="{67CEEC31-EC15-47C9-BA12-D8361C4E9ED5}"/>
    <cellStyle name="Moneda 17" xfId="331" xr:uid="{C5083076-424C-4675-816A-531E741484F8}"/>
    <cellStyle name="Moneda 18" xfId="342" xr:uid="{718E475F-BA6E-4D8A-BA45-7CD68554E251}"/>
    <cellStyle name="Moneda 19" xfId="343" xr:uid="{89724AEA-C509-486B-A352-07955F82CD84}"/>
    <cellStyle name="Moneda 2" xfId="5" xr:uid="{00000000-0005-0000-0000-000006000000}"/>
    <cellStyle name="Moneda 2 10" xfId="1014" xr:uid="{4BC3BB83-ACA9-4B1D-9477-D9C98DFABB05}"/>
    <cellStyle name="Moneda 2 11" xfId="1015" xr:uid="{8AE4E082-2C05-4A0F-868D-A72CFEDEFCDB}"/>
    <cellStyle name="Moneda 2 12" xfId="1016" xr:uid="{920111CC-2715-4DC3-879D-4813457D68EC}"/>
    <cellStyle name="Moneda 2 13" xfId="1017" xr:uid="{2CA9CEB2-18AB-47C2-A017-77CE8F2290C7}"/>
    <cellStyle name="Moneda 2 14" xfId="1018" xr:uid="{FF4CBDB4-0D93-4927-BDF0-8AA040378D79}"/>
    <cellStyle name="Moneda 2 15" xfId="1019" xr:uid="{19A03B0C-6594-4BCB-BCE7-85867830D124}"/>
    <cellStyle name="Moneda 2 16" xfId="1020" xr:uid="{50B96ADF-942D-4A1C-9EB1-D294CBFEF6DE}"/>
    <cellStyle name="Moneda 2 17" xfId="1021" xr:uid="{16B12FE1-34A5-4729-83E7-0B91475D493B}"/>
    <cellStyle name="Moneda 2 18" xfId="1022" xr:uid="{F083E361-88B0-487E-92CD-46B61383C568}"/>
    <cellStyle name="Moneda 2 19" xfId="1023" xr:uid="{2A1A4C95-514A-4B14-BD91-27B14D577CEF}"/>
    <cellStyle name="Moneda 2 2" xfId="159" xr:uid="{BA4157A8-85FB-4464-B277-F03BC778B9FC}"/>
    <cellStyle name="Moneda 2 2 10" xfId="419" xr:uid="{AE5D8C61-EC92-4C01-9F24-2C03146074A2}"/>
    <cellStyle name="Moneda 2 2 11" xfId="1025" xr:uid="{993B0733-E6A1-4BA8-8D8D-7CFE1AC72010}"/>
    <cellStyle name="Moneda 2 2 12" xfId="1026" xr:uid="{AB873FD5-5725-4523-8FA6-818B8A4AB54D}"/>
    <cellStyle name="Moneda 2 2 13" xfId="1027" xr:uid="{338023B5-507A-44B9-9329-61757A6B8E36}"/>
    <cellStyle name="Moneda 2 2 14" xfId="1028" xr:uid="{9C353F8C-206E-4808-AB8F-B345348C107F}"/>
    <cellStyle name="Moneda 2 2 15" xfId="1029" xr:uid="{A8CC1618-E44D-494C-9302-BAE5F7623FA0}"/>
    <cellStyle name="Moneda 2 2 16" xfId="1030" xr:uid="{3A687A20-7170-4A7E-98D6-D1A1B4C3FE21}"/>
    <cellStyle name="Moneda 2 2 17" xfId="1031" xr:uid="{E99E3601-81C3-4D8A-A724-FFE5369F2F22}"/>
    <cellStyle name="Moneda 2 2 18" xfId="1032" xr:uid="{E398D9F8-6B8E-4D76-BBC6-EA94C5DA321D}"/>
    <cellStyle name="Moneda 2 2 19" xfId="1033" xr:uid="{CE3E6DC3-1DAA-46C6-BDBC-9289E5C01CCA}"/>
    <cellStyle name="Moneda 2 2 2" xfId="316" xr:uid="{184A4F78-1D75-4F41-9EF8-1C45DDFC4C55}"/>
    <cellStyle name="Moneda 2 2 2 2" xfId="1035" xr:uid="{A82E55D6-5B50-46BA-BD2C-9824307A3DD1}"/>
    <cellStyle name="Moneda 2 2 2 3" xfId="1036" xr:uid="{5564847A-2EE1-473F-B603-D9E57A8BCB1B}"/>
    <cellStyle name="Moneda 2 2 2 4" xfId="1034" xr:uid="{1EF5CEC1-76D4-4769-99AE-604ADD1D91A5}"/>
    <cellStyle name="Moneda 2 2 20" xfId="1037" xr:uid="{EA82A12C-EDAC-40AC-9D2C-2854D557F29B}"/>
    <cellStyle name="Moneda 2 2 21" xfId="1038" xr:uid="{A054AD55-8BC5-42D2-BF00-665AF93C79AA}"/>
    <cellStyle name="Moneda 2 2 22" xfId="1039" xr:uid="{ACACA7B4-263C-4FD0-B022-E56EF5A22221}"/>
    <cellStyle name="Moneda 2 2 23" xfId="1040" xr:uid="{2B7FD94F-64FE-4679-AF88-2C52C29822DC}"/>
    <cellStyle name="Moneda 2 2 24" xfId="1041" xr:uid="{51F6F784-1677-4F6A-B106-416433FEA150}"/>
    <cellStyle name="Moneda 2 2 25" xfId="1042" xr:uid="{E7DB94BD-F6B3-451F-9843-F86893A48A5D}"/>
    <cellStyle name="Moneda 2 2 26" xfId="1043" xr:uid="{45AB937C-9BBA-4776-9610-6960D43A7950}"/>
    <cellStyle name="Moneda 2 2 27" xfId="1044" xr:uid="{1BA0F1CF-9101-4482-A418-17EEF3F6AF6E}"/>
    <cellStyle name="Moneda 2 2 28" xfId="1045" xr:uid="{F42F59A2-403C-431D-8F86-81391D5E5268}"/>
    <cellStyle name="Moneda 2 2 29" xfId="1046" xr:uid="{727C6132-8F21-4B95-97EF-3432D66040E8}"/>
    <cellStyle name="Moneda 2 2 3" xfId="1047" xr:uid="{E7A91E49-7DDD-4340-A83A-527FFE172DEF}"/>
    <cellStyle name="Moneda 2 2 30" xfId="1048" xr:uid="{28DE46D6-F68B-493E-9654-E8F6D9962E44}"/>
    <cellStyle name="Moneda 2 2 31" xfId="1049" xr:uid="{CB56C2FE-34B6-4BE7-911B-2B4BA3DC30DD}"/>
    <cellStyle name="Moneda 2 2 32" xfId="1050" xr:uid="{FEE61356-3479-4BAC-8212-1CF7E70F183A}"/>
    <cellStyle name="Moneda 2 2 33" xfId="1051" xr:uid="{0B70C313-141B-4407-963F-C495FCEEF231}"/>
    <cellStyle name="Moneda 2 2 33 2" xfId="1052" xr:uid="{3843A3AB-01EB-4E34-8800-7AF908660116}"/>
    <cellStyle name="Moneda 2 2 34" xfId="1053" xr:uid="{BBDD9DE1-2EC7-4C7A-8B84-ECA0FB894902}"/>
    <cellStyle name="Moneda 2 2 35" xfId="1054" xr:uid="{2A1D3E42-E34C-4D0E-87A2-8F2F33DEF44B}"/>
    <cellStyle name="Moneda 2 2 36" xfId="1055" xr:uid="{E15D7221-1B61-4829-8829-E100AB034AF0}"/>
    <cellStyle name="Moneda 2 2 37" xfId="1056" xr:uid="{C1EF5731-F3FB-4DE4-AE44-F6DD33928FE9}"/>
    <cellStyle name="Moneda 2 2 38" xfId="1057" xr:uid="{67836F2E-61F5-482D-AD4C-11A40D0B575F}"/>
    <cellStyle name="Moneda 2 2 39" xfId="1058" xr:uid="{F100869D-413C-4CB6-A89C-B54450783AB9}"/>
    <cellStyle name="Moneda 2 2 4" xfId="1059" xr:uid="{528CD4B1-B1E5-478C-B22D-FEB673E3DB7A}"/>
    <cellStyle name="Moneda 2 2 40" xfId="1060" xr:uid="{2AC2DA6A-EE94-4E92-9898-4E806F90ECCA}"/>
    <cellStyle name="Moneda 2 2 41" xfId="1061" xr:uid="{84CD7E24-EAD7-423D-A9DE-1CBCC9A04525}"/>
    <cellStyle name="Moneda 2 2 42" xfId="1062" xr:uid="{B78E2A06-87AA-4D37-ABCD-455B96CCA21D}"/>
    <cellStyle name="Moneda 2 2 43" xfId="1063" xr:uid="{33F8E710-F7A3-4AAE-93CE-1709E0189AFC}"/>
    <cellStyle name="Moneda 2 2 44" xfId="1064" xr:uid="{6390D7F4-120F-4C29-97F8-DBFD83C1C38D}"/>
    <cellStyle name="Moneda 2 2 45" xfId="1065" xr:uid="{B44F13C4-CCF7-4EE7-82C3-D8F0D5969AE9}"/>
    <cellStyle name="Moneda 2 2 46" xfId="1066" xr:uid="{D366A78A-6942-4C36-9863-12F2A4C72517}"/>
    <cellStyle name="Moneda 2 2 47" xfId="1067" xr:uid="{DE001126-F578-4456-87B4-61001E678D95}"/>
    <cellStyle name="Moneda 2 2 48" xfId="1068" xr:uid="{6D7C1874-C83C-4396-99CD-342173926CF4}"/>
    <cellStyle name="Moneda 2 2 49" xfId="1069" xr:uid="{E0989142-41BB-4355-AC28-265C76281598}"/>
    <cellStyle name="Moneda 2 2 5" xfId="1070" xr:uid="{1A3296A1-00DA-42A6-A345-735887831C25}"/>
    <cellStyle name="Moneda 2 2 50" xfId="1071" xr:uid="{E0504EE6-3AEC-4AD7-9E2F-9FA60AD5A583}"/>
    <cellStyle name="Moneda 2 2 51" xfId="1072" xr:uid="{1F3F5F50-C9AC-4729-81BD-BB4A2FA45C9D}"/>
    <cellStyle name="Moneda 2 2 52" xfId="1073" xr:uid="{762098ED-A2CD-4BA4-90A7-F7C59A5415D0}"/>
    <cellStyle name="Moneda 2 2 53" xfId="1074" xr:uid="{75A28FCA-8288-4208-8B44-887BC1A1FE7B}"/>
    <cellStyle name="Moneda 2 2 54" xfId="1075" xr:uid="{67B70D77-D5D8-4AB2-A2DA-417CFBFBD01F}"/>
    <cellStyle name="Moneda 2 2 55" xfId="1076" xr:uid="{8BA657F7-0836-4AAA-8D34-5351FABF5DB8}"/>
    <cellStyle name="Moneda 2 2 56" xfId="1077" xr:uid="{BF02764C-586D-403C-9996-0AB0DB39E79A}"/>
    <cellStyle name="Moneda 2 2 57" xfId="1078" xr:uid="{94A44996-2155-4118-895C-E8CC63E61FB8}"/>
    <cellStyle name="Moneda 2 2 58" xfId="1079" xr:uid="{307E7B2C-F6A8-4C3E-8538-45F77D91ADED}"/>
    <cellStyle name="Moneda 2 2 59" xfId="1080" xr:uid="{C89DC0F9-A4F2-46EE-A4B7-E34BD1334CB3}"/>
    <cellStyle name="Moneda 2 2 6" xfId="1081" xr:uid="{E57D4681-E26F-487B-B570-01E2863BD6D4}"/>
    <cellStyle name="Moneda 2 2 60" xfId="1082" xr:uid="{DE4226F8-FD57-4C78-B291-36CF89310FC7}"/>
    <cellStyle name="Moneda 2 2 61" xfId="1083" xr:uid="{423AE1AF-719C-41B5-90E2-9095D20A5166}"/>
    <cellStyle name="Moneda 2 2 62" xfId="1084" xr:uid="{5E9C17EA-E9A8-4376-8A55-579B63135BF0}"/>
    <cellStyle name="Moneda 2 2 63" xfId="1085" xr:uid="{B3A646C9-999B-4C62-83AB-6D535206AF6D}"/>
    <cellStyle name="Moneda 2 2 64" xfId="1086" xr:uid="{7A90C94D-5176-481F-B801-88A1F830CA53}"/>
    <cellStyle name="Moneda 2 2 65" xfId="1087" xr:uid="{01BD77A9-5678-4335-8915-8DEA9B5EAE05}"/>
    <cellStyle name="Moneda 2 2 66" xfId="1088" xr:uid="{B86AB9AB-969D-4DD4-8727-7BC44416727C}"/>
    <cellStyle name="Moneda 2 2 7" xfId="1089" xr:uid="{11D7EDCD-BFC8-4CE2-931B-EC21636145A4}"/>
    <cellStyle name="Moneda 2 2 8" xfId="1090" xr:uid="{77456C9F-376C-40C1-9995-4AD1E5099891}"/>
    <cellStyle name="Moneda 2 2 9" xfId="1091" xr:uid="{F4D018EC-B2BD-4F8C-8FA6-94A76894C05C}"/>
    <cellStyle name="Moneda 2 20" xfId="1092" xr:uid="{B79A1D16-80E6-455D-8069-D68CA431DB64}"/>
    <cellStyle name="Moneda 2 21" xfId="1093" xr:uid="{36D1C1CC-DC57-4253-A7F3-45A5C478F7AA}"/>
    <cellStyle name="Moneda 2 22" xfId="1094" xr:uid="{0CB1763D-6537-4DC4-BFA5-C08A612B0EAB}"/>
    <cellStyle name="Moneda 2 23" xfId="1095" xr:uid="{A4ED3EF2-6A7A-4FF0-BCC9-DDBC2BA5B93D}"/>
    <cellStyle name="Moneda 2 24" xfId="1096" xr:uid="{1383D831-89AE-4B35-BED3-2F3FA9944121}"/>
    <cellStyle name="Moneda 2 25" xfId="1097" xr:uid="{9B40D0B8-053D-40C5-BC0B-788BD5F95531}"/>
    <cellStyle name="Moneda 2 26" xfId="1098" xr:uid="{28D00979-7878-4D83-BE82-86C49A87FCB5}"/>
    <cellStyle name="Moneda 2 27" xfId="1099" xr:uid="{940D6720-CAC8-42CD-A88D-327965239A3A}"/>
    <cellStyle name="Moneda 2 28" xfId="1100" xr:uid="{A59ADE43-9784-46BF-AA3C-D2D0DBE2CF4D}"/>
    <cellStyle name="Moneda 2 29" xfId="1101" xr:uid="{2F21E572-FA5C-4BF2-A875-36EB201E94D7}"/>
    <cellStyle name="Moneda 2 3" xfId="236" xr:uid="{274ACCB4-FC53-4270-A9A3-146719C1AA4A}"/>
    <cellStyle name="Moneda 2 3 10" xfId="1103" xr:uid="{085A55B8-4E0A-49DC-A77A-258D0919D999}"/>
    <cellStyle name="Moneda 2 3 11" xfId="1104" xr:uid="{D475899B-2BE1-40CD-8350-CBAD009BC475}"/>
    <cellStyle name="Moneda 2 3 12" xfId="1105" xr:uid="{6D7F692F-06BA-4215-A54A-88B098779A46}"/>
    <cellStyle name="Moneda 2 3 13" xfId="1106" xr:uid="{4F6D9E80-1B8C-4138-99EB-15BCE3D81C1A}"/>
    <cellStyle name="Moneda 2 3 14" xfId="1107" xr:uid="{7F997696-8A94-4B54-ADF1-24B057833D49}"/>
    <cellStyle name="Moneda 2 3 15" xfId="1108" xr:uid="{7FD1D0EF-68CA-43D9-94A2-BED5629F4889}"/>
    <cellStyle name="Moneda 2 3 16" xfId="1109" xr:uid="{36D2C19B-4711-4820-8E89-529B5E876613}"/>
    <cellStyle name="Moneda 2 3 17" xfId="1110" xr:uid="{8CAFAAD2-74FC-4A3C-A14B-4BAAC026CAD6}"/>
    <cellStyle name="Moneda 2 3 18" xfId="1111" xr:uid="{CB7D01D8-5B48-4B5E-ACB3-63E0EBCF3227}"/>
    <cellStyle name="Moneda 2 3 19" xfId="1112" xr:uid="{07DF07FB-3FF7-475E-A644-0C83E69EA004}"/>
    <cellStyle name="Moneda 2 3 2" xfId="332" xr:uid="{275DD8CF-75F3-4342-9296-5284945F2BFD}"/>
    <cellStyle name="Moneda 2 3 2 2" xfId="1114" xr:uid="{1FC0A3A7-0582-4CCF-8E34-ADD0799A5BAE}"/>
    <cellStyle name="Moneda 2 3 2 3" xfId="1113" xr:uid="{D6356202-588D-477A-AC35-C6A2DB98B69A}"/>
    <cellStyle name="Moneda 2 3 20" xfId="1115" xr:uid="{E2C7D1BE-36CD-4DD4-9892-7B3AAFDEF920}"/>
    <cellStyle name="Moneda 2 3 21" xfId="1116" xr:uid="{F237E463-158A-44EF-9787-E37BB0919F57}"/>
    <cellStyle name="Moneda 2 3 22" xfId="1117" xr:uid="{5C6823A3-4ACD-4BCD-B022-93BF17F0A0C0}"/>
    <cellStyle name="Moneda 2 3 23" xfId="1118" xr:uid="{5B7E9EFE-B93B-422D-A30C-30D4152E20B7}"/>
    <cellStyle name="Moneda 2 3 24" xfId="1119" xr:uid="{F015D317-CD03-4E3A-8014-C3C6A8A64524}"/>
    <cellStyle name="Moneda 2 3 25" xfId="1120" xr:uid="{E62AC9FA-E1BB-4E25-8225-19AAABB408D7}"/>
    <cellStyle name="Moneda 2 3 26" xfId="1121" xr:uid="{CF0BF3A7-DDA1-4C9C-BFB4-610F896F09AD}"/>
    <cellStyle name="Moneda 2 3 27" xfId="1122" xr:uid="{D71AB9A6-1972-4EFD-A349-2BF9BE64B73E}"/>
    <cellStyle name="Moneda 2 3 28" xfId="1123" xr:uid="{1411847A-DFC0-4DCD-9411-A13CA016D0E7}"/>
    <cellStyle name="Moneda 2 3 29" xfId="1124" xr:uid="{A0FAABCE-0D08-45CB-A2F2-5121223257DD}"/>
    <cellStyle name="Moneda 2 3 3" xfId="1125" xr:uid="{5C5C58F0-3E0D-4367-903C-BEF0B3626003}"/>
    <cellStyle name="Moneda 2 3 30" xfId="1126" xr:uid="{7A00A112-B692-4E7E-9F2E-049A2A3458A8}"/>
    <cellStyle name="Moneda 2 3 31" xfId="1127" xr:uid="{783045FE-A49E-45FD-B3B6-64ADBDB12C68}"/>
    <cellStyle name="Moneda 2 3 32" xfId="1128" xr:uid="{4AD134B8-3553-42C1-98F3-3BCF8C2E14A5}"/>
    <cellStyle name="Moneda 2 3 33" xfId="1129" xr:uid="{ACD48A1B-6CDF-4413-AEAA-A6807C6E50DC}"/>
    <cellStyle name="Moneda 2 3 34" xfId="1102" xr:uid="{6A5F295C-4DC5-4D97-B64A-A39D4C10D4CF}"/>
    <cellStyle name="Moneda 2 3 4" xfId="1130" xr:uid="{C47C2B66-297B-4997-B7F7-B2DF36BE129A}"/>
    <cellStyle name="Moneda 2 3 5" xfId="1131" xr:uid="{4295033B-A402-4154-8BF2-FAD432C5923C}"/>
    <cellStyle name="Moneda 2 3 6" xfId="1132" xr:uid="{E1C52A4D-8D39-443A-BD18-47963587107E}"/>
    <cellStyle name="Moneda 2 3 7" xfId="1133" xr:uid="{C9F27EBC-592E-452E-B40A-8A458FB47295}"/>
    <cellStyle name="Moneda 2 3 8" xfId="1134" xr:uid="{7FF2C59E-4603-429A-B991-99DF15B28621}"/>
    <cellStyle name="Moneda 2 3 9" xfId="1135" xr:uid="{7DE86DD3-EA4C-4393-BC17-3F27681418B5}"/>
    <cellStyle name="Moneda 2 30" xfId="1136" xr:uid="{4CB3EB3C-FBF6-4848-9AE9-F5268D17288B}"/>
    <cellStyle name="Moneda 2 31" xfId="1137" xr:uid="{AAEF4CA0-54A5-4862-90D3-42FECB4717CA}"/>
    <cellStyle name="Moneda 2 32" xfId="1138" xr:uid="{9DB03AFE-BA31-4ED6-A6DE-CAF45DB9CE4D}"/>
    <cellStyle name="Moneda 2 33" xfId="1139" xr:uid="{8315A45D-36D3-4DC5-8699-4178C953219E}"/>
    <cellStyle name="Moneda 2 34" xfId="1140" xr:uid="{42E0B9FD-F87B-4FBD-8D88-F52B2AE86C4D}"/>
    <cellStyle name="Moneda 2 35" xfId="1141" xr:uid="{6C835119-9F67-4B01-8024-C7AA4C0B3DC2}"/>
    <cellStyle name="Moneda 2 36" xfId="1142" xr:uid="{6A6A39E0-88E8-4078-8A2C-C1EE2BED5DBC}"/>
    <cellStyle name="Moneda 2 37" xfId="1143" xr:uid="{08C2B4CA-8F37-4148-84C8-2D555866E3AE}"/>
    <cellStyle name="Moneda 2 38" xfId="1144" xr:uid="{BB543A7A-065F-40BA-95E4-A1360B1BC6EF}"/>
    <cellStyle name="Moneda 2 39" xfId="1145" xr:uid="{DA4312AF-6020-4281-830C-97046938B838}"/>
    <cellStyle name="Moneda 2 4" xfId="301" xr:uid="{55EB0398-74C6-44A2-A877-BECDE4066848}"/>
    <cellStyle name="Moneda 2 4 10" xfId="1147" xr:uid="{D163D4A7-3258-405D-9EC4-D75CEC006565}"/>
    <cellStyle name="Moneda 2 4 11" xfId="1148" xr:uid="{C294610A-ABBF-46D1-9AA8-AD13691A1320}"/>
    <cellStyle name="Moneda 2 4 12" xfId="1149" xr:uid="{B9D1BA67-30F9-48D8-82EB-0D4CB621A67F}"/>
    <cellStyle name="Moneda 2 4 13" xfId="1150" xr:uid="{7F461D8B-558F-410B-8F5F-0757DA676ADD}"/>
    <cellStyle name="Moneda 2 4 14" xfId="1151" xr:uid="{BB51A9B6-894A-43D3-9520-7AB3FC7CF5EA}"/>
    <cellStyle name="Moneda 2 4 15" xfId="1152" xr:uid="{B9BC3E62-6206-4EDB-BF51-E171ABC8382F}"/>
    <cellStyle name="Moneda 2 4 16" xfId="1153" xr:uid="{F87D97FA-00EE-479B-8098-5B3991510760}"/>
    <cellStyle name="Moneda 2 4 17" xfId="1154" xr:uid="{37E9F81D-BBB5-4D06-819D-6795A7D4D758}"/>
    <cellStyle name="Moneda 2 4 18" xfId="1155" xr:uid="{C136184E-0F71-490D-BF84-999734B5A310}"/>
    <cellStyle name="Moneda 2 4 19" xfId="1156" xr:uid="{F1E7DE07-7B2C-45B0-A8B0-79BDA22A8B52}"/>
    <cellStyle name="Moneda 2 4 2" xfId="1157" xr:uid="{786F37FE-7057-4C56-8B88-8994807C7999}"/>
    <cellStyle name="Moneda 2 4 2 2" xfId="1158" xr:uid="{8D4C0110-1757-4949-A3DE-31A40BF99C4D}"/>
    <cellStyle name="Moneda 2 4 20" xfId="1159" xr:uid="{78C19E45-2CEB-4C83-A42D-305CAF8A025E}"/>
    <cellStyle name="Moneda 2 4 21" xfId="1160" xr:uid="{12140EAB-92E6-4326-AE59-74CE1C3D9C27}"/>
    <cellStyle name="Moneda 2 4 22" xfId="1161" xr:uid="{7F5C3823-99F8-433B-998E-3B53724F3E93}"/>
    <cellStyle name="Moneda 2 4 23" xfId="1162" xr:uid="{6D93AFD2-4AA3-40D8-BEC8-53595483E12C}"/>
    <cellStyle name="Moneda 2 4 24" xfId="1163" xr:uid="{8FEFCADB-1F02-48FC-B600-5B4B6FA4F0C5}"/>
    <cellStyle name="Moneda 2 4 25" xfId="1164" xr:uid="{36A818CF-13FD-41E6-BF03-83C5A78F8036}"/>
    <cellStyle name="Moneda 2 4 26" xfId="1165" xr:uid="{50A4EDC2-16AE-488A-965F-2D78452A6577}"/>
    <cellStyle name="Moneda 2 4 27" xfId="1166" xr:uid="{4722B277-EEFD-4DE7-914A-42E2F798C492}"/>
    <cellStyle name="Moneda 2 4 28" xfId="1167" xr:uid="{39CB8226-BB95-4632-A4BA-DD59CE227D45}"/>
    <cellStyle name="Moneda 2 4 29" xfId="1168" xr:uid="{4654A282-E456-4542-BFD5-859382A081A6}"/>
    <cellStyle name="Moneda 2 4 3" xfId="1169" xr:uid="{8DEBBA4A-3EB6-4B93-92F7-1884C577BEAB}"/>
    <cellStyle name="Moneda 2 4 30" xfId="1170" xr:uid="{51A67238-2A0A-415B-A497-6075677FDFB4}"/>
    <cellStyle name="Moneda 2 4 31" xfId="1171" xr:uid="{BB923043-21E6-405E-BEE9-F2B8C9211C85}"/>
    <cellStyle name="Moneda 2 4 32" xfId="1172" xr:uid="{ED20747B-959A-408A-B212-959F76D9E50B}"/>
    <cellStyle name="Moneda 2 4 33" xfId="1173" xr:uid="{3750DAEA-1227-42D7-90B1-891290CD2A50}"/>
    <cellStyle name="Moneda 2 4 34" xfId="1146" xr:uid="{6B88A23A-0D4F-4C42-8D15-163C48A596E6}"/>
    <cellStyle name="Moneda 2 4 4" xfId="1174" xr:uid="{55D8DEC9-A598-4AE8-B2E4-9524D71E4799}"/>
    <cellStyle name="Moneda 2 4 5" xfId="1175" xr:uid="{7C93BBEF-7CFE-48DE-8828-778138394E4D}"/>
    <cellStyle name="Moneda 2 4 6" xfId="1176" xr:uid="{0FDBAD16-D51F-4024-8C61-F84C5BF51400}"/>
    <cellStyle name="Moneda 2 4 7" xfId="1177" xr:uid="{227FA207-A965-450B-BC85-54F1DBFF9820}"/>
    <cellStyle name="Moneda 2 4 8" xfId="1178" xr:uid="{A9FFEEF8-E8F0-4EB9-8D4E-D03F3641933C}"/>
    <cellStyle name="Moneda 2 4 9" xfId="1179" xr:uid="{AD428175-518A-4B4A-9D52-01BA1891F636}"/>
    <cellStyle name="Moneda 2 40" xfId="1180" xr:uid="{A775A9A0-BE2D-472B-A9E0-C5C75B147AB6}"/>
    <cellStyle name="Moneda 2 41" xfId="1181" xr:uid="{F3721021-D568-4201-9F36-D857B2A3A908}"/>
    <cellStyle name="Moneda 2 42" xfId="1182" xr:uid="{4F515F94-617C-441C-91B4-75FF6B28C281}"/>
    <cellStyle name="Moneda 2 43" xfId="1183" xr:uid="{FC03F72F-9A00-487B-9DDE-D326CBFA2CF4}"/>
    <cellStyle name="Moneda 2 44" xfId="1184" xr:uid="{77F1D19E-D780-4461-83C6-06302E15642F}"/>
    <cellStyle name="Moneda 2 45" xfId="1185" xr:uid="{3E27A616-FE7F-479D-9BC3-F3B1B0C19FA7}"/>
    <cellStyle name="Moneda 2 46" xfId="1186" xr:uid="{DB48A625-DCC4-4920-85A9-3D271A03A10B}"/>
    <cellStyle name="Moneda 2 47" xfId="1187" xr:uid="{F518321D-DDE5-45B2-AA10-40353B2B9B04}"/>
    <cellStyle name="Moneda 2 48" xfId="1188" xr:uid="{AB3CA104-B118-42E9-874D-309980161760}"/>
    <cellStyle name="Moneda 2 49" xfId="1189" xr:uid="{C5F8058E-9FBB-48FE-BC90-803709F03224}"/>
    <cellStyle name="Moneda 2 5" xfId="393" xr:uid="{056F9031-28C5-4CD4-BE8C-0FF463122FE0}"/>
    <cellStyle name="Moneda 2 5 10" xfId="1191" xr:uid="{084F5747-7201-475D-BF60-BF2E808BC110}"/>
    <cellStyle name="Moneda 2 5 11" xfId="1192" xr:uid="{417C1A9F-1F28-4AAF-BC12-7FB7F6DDEEE0}"/>
    <cellStyle name="Moneda 2 5 12" xfId="1193" xr:uid="{0E3E1461-D3C1-4AC8-9932-4E3F57100D3C}"/>
    <cellStyle name="Moneda 2 5 13" xfId="1194" xr:uid="{327AACED-5A1E-4CB9-9BFD-AA1B55550F4E}"/>
    <cellStyle name="Moneda 2 5 14" xfId="1195" xr:uid="{CB36BC43-4158-4AAD-903D-EA978B741987}"/>
    <cellStyle name="Moneda 2 5 15" xfId="1196" xr:uid="{2DFE7422-40BC-445E-A5A4-8A88C52B9C74}"/>
    <cellStyle name="Moneda 2 5 16" xfId="1197" xr:uid="{7DC9EA8D-C45D-4864-B234-222D53DA8935}"/>
    <cellStyle name="Moneda 2 5 17" xfId="1198" xr:uid="{C146F3E2-7EF7-4FC1-B90E-7FB50D095949}"/>
    <cellStyle name="Moneda 2 5 18" xfId="1199" xr:uid="{36D88431-430E-4248-96E8-FE5C9249B396}"/>
    <cellStyle name="Moneda 2 5 19" xfId="1200" xr:uid="{9340C42D-C7FD-4DA7-B173-2AD151321694}"/>
    <cellStyle name="Moneda 2 5 2" xfId="1201" xr:uid="{065E111F-FC37-462F-A645-6F0D29AE912C}"/>
    <cellStyle name="Moneda 2 5 2 2" xfId="1202" xr:uid="{3A52C9ED-014C-4419-A09D-DBD932FE20BB}"/>
    <cellStyle name="Moneda 2 5 20" xfId="1203" xr:uid="{BE66F4EF-FB9D-4614-82D9-71452A11BF38}"/>
    <cellStyle name="Moneda 2 5 21" xfId="1204" xr:uid="{9A892FAE-2C14-4B7E-B8DA-EC10B8BD68C1}"/>
    <cellStyle name="Moneda 2 5 22" xfId="1205" xr:uid="{69144E78-0EAC-4159-95AC-E747B4031A01}"/>
    <cellStyle name="Moneda 2 5 23" xfId="1206" xr:uid="{98A37608-B362-477A-9DCC-974552E66F84}"/>
    <cellStyle name="Moneda 2 5 24" xfId="1207" xr:uid="{0180E066-2840-4E1E-9659-F5E492FF0903}"/>
    <cellStyle name="Moneda 2 5 25" xfId="1208" xr:uid="{D54898C9-A227-4EA7-80EC-2050F66D3BB7}"/>
    <cellStyle name="Moneda 2 5 26" xfId="1209" xr:uid="{6A10125F-8385-4B6C-A2CD-3B1FAEE614F3}"/>
    <cellStyle name="Moneda 2 5 27" xfId="1210" xr:uid="{A14871BC-67F1-4C50-B234-59E231E2C064}"/>
    <cellStyle name="Moneda 2 5 28" xfId="1211" xr:uid="{827A7B3F-9A19-4FCF-A12F-1532EE54EF83}"/>
    <cellStyle name="Moneda 2 5 29" xfId="1212" xr:uid="{A5919877-ED91-47FB-9529-CC433D3E2455}"/>
    <cellStyle name="Moneda 2 5 3" xfId="1213" xr:uid="{AC302462-F34C-4D13-9A94-74A210234FCD}"/>
    <cellStyle name="Moneda 2 5 30" xfId="1214" xr:uid="{B8DC0D4C-EB5D-4D4B-B3B9-2ABA138655E9}"/>
    <cellStyle name="Moneda 2 5 31" xfId="1215" xr:uid="{99752AB8-7579-4BB7-BA55-94333B2A8B6C}"/>
    <cellStyle name="Moneda 2 5 32" xfId="1216" xr:uid="{66F7F4A9-679A-4F9C-AE14-17739A8B3448}"/>
    <cellStyle name="Moneda 2 5 33" xfId="1217" xr:uid="{EFCA7A22-915E-4F3C-8905-D490CD0D1864}"/>
    <cellStyle name="Moneda 2 5 34" xfId="1190" xr:uid="{3F9B2867-F1F1-4C87-AFE6-647008A50E9F}"/>
    <cellStyle name="Moneda 2 5 4" xfId="1218" xr:uid="{4D0E0FA0-0FBB-4F1B-BC20-B773903CC5D5}"/>
    <cellStyle name="Moneda 2 5 5" xfId="1219" xr:uid="{ED9F1C85-3418-4A5C-965E-3B49EDBBF656}"/>
    <cellStyle name="Moneda 2 5 6" xfId="1220" xr:uid="{58B0087D-8FDA-443B-9D2E-F7A26DB39002}"/>
    <cellStyle name="Moneda 2 5 7" xfId="1221" xr:uid="{72BDA67E-2487-4254-B772-79BF4F88741A}"/>
    <cellStyle name="Moneda 2 5 8" xfId="1222" xr:uid="{57C5B019-A066-4AA5-9F51-B8620AD488C0}"/>
    <cellStyle name="Moneda 2 5 9" xfId="1223" xr:uid="{920D0BAB-F086-4552-85B6-6B5495D77543}"/>
    <cellStyle name="Moneda 2 50" xfId="1224" xr:uid="{23122E17-0F71-4E84-8C77-CCE04E97D982}"/>
    <cellStyle name="Moneda 2 51" xfId="1225" xr:uid="{CA0D7DE4-1FE5-4533-972D-1001E1B8B85C}"/>
    <cellStyle name="Moneda 2 52" xfId="1226" xr:uid="{FD3B147B-2F33-4AFE-8C85-565433F35DCE}"/>
    <cellStyle name="Moneda 2 53" xfId="1227" xr:uid="{4F385A15-F82B-471B-9601-5B7CB7E28A7D}"/>
    <cellStyle name="Moneda 2 54" xfId="1228" xr:uid="{B2D7653E-1233-48ED-B6B2-484245734807}"/>
    <cellStyle name="Moneda 2 55" xfId="1229" xr:uid="{2A537B62-4A17-43BB-BFA4-3A6CC269858C}"/>
    <cellStyle name="Moneda 2 56" xfId="1230" xr:uid="{69BEFA21-C9FF-445F-AD15-761E18FC6390}"/>
    <cellStyle name="Moneda 2 57" xfId="1231" xr:uid="{197EBA78-5B47-48AA-B42C-41F7F75D670E}"/>
    <cellStyle name="Moneda 2 58" xfId="1232" xr:uid="{4017B72C-F772-457F-ABA7-D5E294C7BA81}"/>
    <cellStyle name="Moneda 2 59" xfId="1233" xr:uid="{47E46436-ACAE-4F92-8CD4-D93BB21A3580}"/>
    <cellStyle name="Moneda 2 6" xfId="160" xr:uid="{99A6E350-F37A-4C2E-BD83-537B72C32226}"/>
    <cellStyle name="Moneda 2 6 2" xfId="1235" xr:uid="{CA4968EB-0368-42E2-AA6B-85C570225F47}"/>
    <cellStyle name="Moneda 2 6 2 2" xfId="1236" xr:uid="{EA3756DE-0113-4587-B849-90369BD09B24}"/>
    <cellStyle name="Moneda 2 6 3" xfId="1234" xr:uid="{77BE4023-D268-428B-B727-17FDF306F8CA}"/>
    <cellStyle name="Moneda 2 60" xfId="1237" xr:uid="{BE6C6CCA-BA92-4377-8387-DF977A5F31A8}"/>
    <cellStyle name="Moneda 2 61" xfId="1238" xr:uid="{0873FFB6-EC2E-480F-A983-F2CB1B70EB4A}"/>
    <cellStyle name="Moneda 2 62" xfId="1239" xr:uid="{7A9A545E-111E-46F3-B904-9778C2985C55}"/>
    <cellStyle name="Moneda 2 63" xfId="1240" xr:uid="{71899386-B6FC-4AFA-902B-28BBFB270508}"/>
    <cellStyle name="Moneda 2 64" xfId="1241" xr:uid="{6C631BBE-117C-49B0-B05F-A3E7125AEC42}"/>
    <cellStyle name="Moneda 2 65" xfId="1242" xr:uid="{8E44AFB6-36CC-4A3A-9A4C-7370F3B85C6E}"/>
    <cellStyle name="Moneda 2 66" xfId="1243" xr:uid="{67568F56-B805-4937-A05B-D999323451A8}"/>
    <cellStyle name="Moneda 2 67" xfId="1244" xr:uid="{9E128F89-C94A-425F-AFA8-CD64A642C9BF}"/>
    <cellStyle name="Moneda 2 68" xfId="1245" xr:uid="{F33EB351-9EFD-4D18-9C8F-AFC8163D7BEF}"/>
    <cellStyle name="Moneda 2 69" xfId="1013" xr:uid="{1546FE0C-5FC4-42A0-A741-A96D10CDE1B2}"/>
    <cellStyle name="Moneda 2 7" xfId="1246" xr:uid="{90E55F29-C8DD-416F-913D-85B675829829}"/>
    <cellStyle name="Moneda 2 7 2" xfId="1247" xr:uid="{3D1A1D31-7DA1-48FF-91B7-A444F29B7E20}"/>
    <cellStyle name="Moneda 2 70" xfId="2274" xr:uid="{72D236B5-D311-4215-B6B7-46582D75BD49}"/>
    <cellStyle name="Moneda 2 71" xfId="2341" xr:uid="{1071FA44-BC9D-449E-8BC1-718319DF82D2}"/>
    <cellStyle name="Moneda 2 8" xfId="1248" xr:uid="{9FF68B24-66F9-4CE2-994C-0FBB6DF42C06}"/>
    <cellStyle name="Moneda 2 9" xfId="1249" xr:uid="{3D82376F-F20C-416E-8741-C6FF577AC035}"/>
    <cellStyle name="Moneda 20" xfId="344" xr:uid="{EA801A64-D7E8-412F-866B-10351D7DA640}"/>
    <cellStyle name="Moneda 21" xfId="341" xr:uid="{338865B1-9FD6-4BEB-8C48-2E34D6C5DF01}"/>
    <cellStyle name="Moneda 22" xfId="291" xr:uid="{8186BA0B-FF4E-47C5-8805-B2873F0279C6}"/>
    <cellStyle name="Moneda 23" xfId="388" xr:uid="{08AAF59E-49C5-427A-BC66-6598D96F4D84}"/>
    <cellStyle name="Moneda 24" xfId="390" xr:uid="{F88F23F1-F1C8-47C2-8EB2-16B08CEAD72B}"/>
    <cellStyle name="Moneda 25" xfId="400" xr:uid="{167F06D8-E204-4B01-B213-8A50DC3873FB}"/>
    <cellStyle name="Moneda 26" xfId="2268" xr:uid="{1C1B8E38-F0D3-4FA0-A51C-4EF21979AE03}"/>
    <cellStyle name="Moneda 27" xfId="2372" xr:uid="{FB28F304-2D7E-42C8-94EF-475CB99AFDBB}"/>
    <cellStyle name="Moneda 28" xfId="1867" xr:uid="{F2CFB00E-3CE8-42A2-8BA9-902BFD7B78F1}"/>
    <cellStyle name="Moneda 29" xfId="2393" xr:uid="{3D9715A6-4445-4BF9-8B52-BAA6D2462B2D}"/>
    <cellStyle name="Moneda 3" xfId="161" xr:uid="{F143184C-5E9C-4DC0-BEF6-FAAC00D34060}"/>
    <cellStyle name="Moneda 3 10" xfId="1251" xr:uid="{2626D002-65A5-4E38-A667-50E6BCEF2BAA}"/>
    <cellStyle name="Moneda 3 11" xfId="1252" xr:uid="{1E17EEC6-BE3B-41E9-A8CD-5932324E2691}"/>
    <cellStyle name="Moneda 3 12" xfId="1253" xr:uid="{79853B8D-2416-44C8-AB12-0EEB7B0B54D2}"/>
    <cellStyle name="Moneda 3 13" xfId="1254" xr:uid="{4DD2E7E3-407E-48F8-9903-24E5A8559CEA}"/>
    <cellStyle name="Moneda 3 14" xfId="1255" xr:uid="{7333BBAB-B91B-4986-A3B6-6C3535BB3AE6}"/>
    <cellStyle name="Moneda 3 15" xfId="1256" xr:uid="{FADD217B-B9D2-4261-99AB-DF4CC8F01B92}"/>
    <cellStyle name="Moneda 3 16" xfId="1257" xr:uid="{57854FE7-5619-4651-A2B7-9A1ABB23CEB5}"/>
    <cellStyle name="Moneda 3 17" xfId="1258" xr:uid="{C28BCD52-C409-4073-8248-CF0B0CAFAC94}"/>
    <cellStyle name="Moneda 3 18" xfId="1259" xr:uid="{26482E7B-636F-4A5E-BCFB-479F310CDADF}"/>
    <cellStyle name="Moneda 3 19" xfId="1260" xr:uid="{710F9F34-AB8C-4023-9748-FB19135FB1C1}"/>
    <cellStyle name="Moneda 3 2" xfId="162" xr:uid="{47B73BBD-8032-4B9B-8D0E-123711BB40BD}"/>
    <cellStyle name="Moneda 3 2 10" xfId="1262" xr:uid="{1851BB5C-41D8-4C81-A0D0-DEC9A1599C4B}"/>
    <cellStyle name="Moneda 3 2 11" xfId="1263" xr:uid="{1B53157A-E7BD-420A-BB83-88C39645A7C4}"/>
    <cellStyle name="Moneda 3 2 12" xfId="1264" xr:uid="{C8B601AB-AFB8-487B-A355-0A5D7E46EA50}"/>
    <cellStyle name="Moneda 3 2 13" xfId="1265" xr:uid="{C25C0D79-43B2-4347-8949-B4AE50576D82}"/>
    <cellStyle name="Moneda 3 2 14" xfId="1266" xr:uid="{2A828101-55FC-4398-ABAB-C18D660A7518}"/>
    <cellStyle name="Moneda 3 2 15" xfId="1267" xr:uid="{1C426821-D09A-4DCF-9432-E735969094C2}"/>
    <cellStyle name="Moneda 3 2 16" xfId="1268" xr:uid="{3EE88180-87A2-410E-B5FF-4A101E8D177D}"/>
    <cellStyle name="Moneda 3 2 17" xfId="1269" xr:uid="{A2F685A2-8798-4A17-8E5A-8A094338CDCB}"/>
    <cellStyle name="Moneda 3 2 18" xfId="1270" xr:uid="{646E1D4A-B1CD-4BEC-AEEA-6226AA44714D}"/>
    <cellStyle name="Moneda 3 2 19" xfId="1271" xr:uid="{D6272141-1E41-4445-B8CE-CC962D16262A}"/>
    <cellStyle name="Moneda 3 2 2" xfId="163" xr:uid="{307ABC9B-FDBF-457F-A236-59061573666F}"/>
    <cellStyle name="Moneda 3 2 2 2" xfId="1273" xr:uid="{7350A4DD-079C-46A9-AE08-62E9D2061E47}"/>
    <cellStyle name="Moneda 3 2 2 3" xfId="1274" xr:uid="{ABCC9ECF-8887-4455-8DA5-306C52F29074}"/>
    <cellStyle name="Moneda 3 2 2 4" xfId="1272" xr:uid="{479E8272-5F41-4913-A527-5AE8BD63792F}"/>
    <cellStyle name="Moneda 3 2 20" xfId="1275" xr:uid="{0600C905-F727-4C33-9E2F-674D9E4DD9F8}"/>
    <cellStyle name="Moneda 3 2 21" xfId="1276" xr:uid="{2B308490-0F03-4681-8761-92628F465FF8}"/>
    <cellStyle name="Moneda 3 2 22" xfId="1277" xr:uid="{74A4732A-5A15-4F3E-8DD5-77D9AF5AF0DC}"/>
    <cellStyle name="Moneda 3 2 23" xfId="1278" xr:uid="{3D8D9F98-E781-481A-A8FE-C85CB35E5B70}"/>
    <cellStyle name="Moneda 3 2 24" xfId="1279" xr:uid="{29B7C3FD-FDCC-4AFA-8067-11A1301D3BBF}"/>
    <cellStyle name="Moneda 3 2 25" xfId="1280" xr:uid="{2E808ADE-A85F-4892-975B-956026291A50}"/>
    <cellStyle name="Moneda 3 2 26" xfId="1281" xr:uid="{9C272122-2555-4E6D-A4E3-A634991C55EE}"/>
    <cellStyle name="Moneda 3 2 27" xfId="1282" xr:uid="{C412B07F-D7F6-48C8-9468-990076054A5C}"/>
    <cellStyle name="Moneda 3 2 28" xfId="1283" xr:uid="{30411372-9DA9-4F23-B314-1CECB2DE39EF}"/>
    <cellStyle name="Moneda 3 2 29" xfId="1284" xr:uid="{DC1822B7-2676-49C7-A6F8-B48892347147}"/>
    <cellStyle name="Moneda 3 2 3" xfId="164" xr:uid="{7FA8015C-F575-4961-95B4-50A08854D95D}"/>
    <cellStyle name="Moneda 3 2 3 2" xfId="1286" xr:uid="{4CB67A3B-DF20-4FB3-9B29-5A6C24AD4E5D}"/>
    <cellStyle name="Moneda 3 2 3 3" xfId="1287" xr:uid="{31BEB861-8342-4C88-B07C-2D3AF212E479}"/>
    <cellStyle name="Moneda 3 2 3 4" xfId="1285" xr:uid="{0D75B0A7-2C19-42A6-83BF-A37EA8C1196B}"/>
    <cellStyle name="Moneda 3 2 30" xfId="1288" xr:uid="{D21F908A-3431-4D29-9145-FD05CEB3F873}"/>
    <cellStyle name="Moneda 3 2 31" xfId="1289" xr:uid="{0BAE4B5D-8A50-45B7-8E88-51B98CD123B5}"/>
    <cellStyle name="Moneda 3 2 32" xfId="1290" xr:uid="{C1CA7DE8-67AF-4CC5-B70A-9D9CD53CCCF0}"/>
    <cellStyle name="Moneda 3 2 33" xfId="1291" xr:uid="{66DC3B3C-4F73-4C7E-8ECC-157401DE8D50}"/>
    <cellStyle name="Moneda 3 2 34" xfId="1292" xr:uid="{80A83EE7-6B9E-40F4-90E6-390D76D60F2E}"/>
    <cellStyle name="Moneda 3 2 35" xfId="1293" xr:uid="{9E87008D-A676-4B92-B808-3608F9316F53}"/>
    <cellStyle name="Moneda 3 2 36" xfId="1294" xr:uid="{ACFA3AAF-AE69-4FB0-97EB-77B88C1AE6B1}"/>
    <cellStyle name="Moneda 3 2 37" xfId="1295" xr:uid="{26B39806-25AF-4F34-95DE-611DA4AAD7A2}"/>
    <cellStyle name="Moneda 3 2 38" xfId="1296" xr:uid="{DB880A65-A43A-44B5-AF1E-A46EE1BE2F6D}"/>
    <cellStyle name="Moneda 3 2 39" xfId="1297" xr:uid="{4E80A0CC-F73B-4F86-9B28-1AEF51C6F0C9}"/>
    <cellStyle name="Moneda 3 2 4" xfId="317" xr:uid="{5AF779F7-62F3-4343-93FA-9EEC52FA48CC}"/>
    <cellStyle name="Moneda 3 2 4 2" xfId="1299" xr:uid="{A19197DA-2500-460A-BA4C-51D642D8300D}"/>
    <cellStyle name="Moneda 3 2 4 3" xfId="1300" xr:uid="{A672A5D9-0411-4A79-9074-67D7A6BB4016}"/>
    <cellStyle name="Moneda 3 2 4 4" xfId="1298" xr:uid="{A0A479B8-2B94-4337-82B7-8C1F4E3F63E0}"/>
    <cellStyle name="Moneda 3 2 40" xfId="1301" xr:uid="{449C3F26-680C-4091-B724-74C7B6950313}"/>
    <cellStyle name="Moneda 3 2 41" xfId="1302" xr:uid="{8B1AC9C1-5755-4025-AA07-0CF57CCBC051}"/>
    <cellStyle name="Moneda 3 2 42" xfId="1303" xr:uid="{0612FE19-02A7-4A08-B373-51758113FE12}"/>
    <cellStyle name="Moneda 3 2 43" xfId="1304" xr:uid="{57C2E77A-ACE5-4F58-836B-5A9AA49E5CF2}"/>
    <cellStyle name="Moneda 3 2 44" xfId="1305" xr:uid="{9D3B8AA9-BC54-442D-AFE4-B4457A7EB069}"/>
    <cellStyle name="Moneda 3 2 45" xfId="1306" xr:uid="{632F35EF-F325-4A50-8726-D26AB0A56CD2}"/>
    <cellStyle name="Moneda 3 2 46" xfId="1307" xr:uid="{568495AD-5257-4DBC-99E4-C8070C57D947}"/>
    <cellStyle name="Moneda 3 2 47" xfId="1308" xr:uid="{0D402160-D34A-4CA8-9E0D-A61BD787D534}"/>
    <cellStyle name="Moneda 3 2 48" xfId="1309" xr:uid="{E21DDBA2-5CD8-4793-97E5-409794CB623A}"/>
    <cellStyle name="Moneda 3 2 49" xfId="1310" xr:uid="{36CC8D78-8E4A-458F-813E-E19939202D38}"/>
    <cellStyle name="Moneda 3 2 5" xfId="1311" xr:uid="{28E813FC-B937-448E-BC9F-A6D01A6B5385}"/>
    <cellStyle name="Moneda 3 2 50" xfId="1312" xr:uid="{498D4387-3258-459A-9B58-420BA2625AC2}"/>
    <cellStyle name="Moneda 3 2 51" xfId="1313" xr:uid="{238E34D6-D093-42C8-9B27-E471AC516F7D}"/>
    <cellStyle name="Moneda 3 2 52" xfId="1314" xr:uid="{ABBC6874-83DC-48A1-A256-94DDFB2F1292}"/>
    <cellStyle name="Moneda 3 2 53" xfId="1315" xr:uid="{06F4A4A3-F15C-4D4C-A664-3443D9DFECC8}"/>
    <cellStyle name="Moneda 3 2 54" xfId="1316" xr:uid="{091A835E-B7AE-400E-A47F-D13846ED17DA}"/>
    <cellStyle name="Moneda 3 2 55" xfId="1317" xr:uid="{3751E4BF-E6A2-4459-A08E-99B7CD9A178E}"/>
    <cellStyle name="Moneda 3 2 56" xfId="1318" xr:uid="{0C3B62AC-B4EA-4195-A4B0-B723ECE8ACA7}"/>
    <cellStyle name="Moneda 3 2 57" xfId="1319" xr:uid="{C72598BD-FCFC-4FB5-90EB-C38F6B055B1B}"/>
    <cellStyle name="Moneda 3 2 58" xfId="1320" xr:uid="{5EB5D883-9D6F-4866-ACAE-CC8E9911C908}"/>
    <cellStyle name="Moneda 3 2 59" xfId="1321" xr:uid="{DF74B451-CC32-4049-B14E-744F3541345C}"/>
    <cellStyle name="Moneda 3 2 6" xfId="1322" xr:uid="{8667ECE7-C096-40E5-AE0F-E2764BD29574}"/>
    <cellStyle name="Moneda 3 2 60" xfId="1323" xr:uid="{34DAC052-5678-4497-8CF1-274758991277}"/>
    <cellStyle name="Moneda 3 2 61" xfId="1324" xr:uid="{2418CD96-6956-4339-9FD6-E6BA2ED3B16F}"/>
    <cellStyle name="Moneda 3 2 62" xfId="1325" xr:uid="{72EEF300-93BF-416E-9C29-9D287D900C53}"/>
    <cellStyle name="Moneda 3 2 63" xfId="1326" xr:uid="{4D169B32-7461-43FD-A17D-172E3246B344}"/>
    <cellStyle name="Moneda 3 2 64" xfId="1327" xr:uid="{1DCFC93A-6E35-42F8-B22D-AF48987EB86B}"/>
    <cellStyle name="Moneda 3 2 65" xfId="1328" xr:uid="{74E0F578-C744-4008-AFF2-5DD3F6AFD70A}"/>
    <cellStyle name="Moneda 3 2 66" xfId="1261" xr:uid="{476E0DC3-C8AA-41A6-8A87-AC06D3C5D068}"/>
    <cellStyle name="Moneda 3 2 7" xfId="1329" xr:uid="{8EB6BA88-72CF-4501-A869-787EA6A7D05E}"/>
    <cellStyle name="Moneda 3 2 8" xfId="1330" xr:uid="{748CA22F-641D-40C9-9140-AC5FEADAB962}"/>
    <cellStyle name="Moneda 3 2 9" xfId="1331" xr:uid="{58E9642E-9BBC-4BAD-9FD7-ED64CF5290D5}"/>
    <cellStyle name="Moneda 3 20" xfId="1332" xr:uid="{ADB68F01-AE67-4E51-BA36-5E2C1736DD19}"/>
    <cellStyle name="Moneda 3 21" xfId="1333" xr:uid="{88DBBE2F-706E-430E-B80E-07DD6E505CF0}"/>
    <cellStyle name="Moneda 3 22" xfId="1334" xr:uid="{03E72D2C-4F72-43AB-981B-49ECB05FB42F}"/>
    <cellStyle name="Moneda 3 23" xfId="1335" xr:uid="{24CDE613-8C30-456D-9E55-ECDCC4D3A1FE}"/>
    <cellStyle name="Moneda 3 24" xfId="1336" xr:uid="{D57A40EC-FF44-4CCB-9B49-581DBE6EEEC7}"/>
    <cellStyle name="Moneda 3 25" xfId="1337" xr:uid="{6C263163-65C5-4DE9-A52C-A8924BAE27B7}"/>
    <cellStyle name="Moneda 3 26" xfId="1338" xr:uid="{281A6932-6D9D-4CF3-B3F1-B969C8196790}"/>
    <cellStyle name="Moneda 3 27" xfId="1339" xr:uid="{6E0416B3-D194-4AB1-BD0D-1DEF31A9CC2C}"/>
    <cellStyle name="Moneda 3 28" xfId="1340" xr:uid="{DBB82264-5B07-4613-A090-F1D2C94BE5A0}"/>
    <cellStyle name="Moneda 3 29" xfId="1341" xr:uid="{2F570F43-BE2B-4C67-A0C3-1E040ACCFF12}"/>
    <cellStyle name="Moneda 3 3" xfId="165" xr:uid="{1C56E347-6A6C-4B4B-9176-8B666C07DB9B}"/>
    <cellStyle name="Moneda 3 3 10" xfId="1343" xr:uid="{E815083A-3FBB-4649-A2FF-9250DB91743D}"/>
    <cellStyle name="Moneda 3 3 11" xfId="1344" xr:uid="{8F6B0D01-1A7A-4233-AEB8-39C896F562CC}"/>
    <cellStyle name="Moneda 3 3 12" xfId="1345" xr:uid="{F60B6EA6-2B2C-4C5C-88EE-78BD1869A347}"/>
    <cellStyle name="Moneda 3 3 13" xfId="1346" xr:uid="{96BCBD18-5412-454D-9CE9-EC268A1FF9F4}"/>
    <cellStyle name="Moneda 3 3 14" xfId="1347" xr:uid="{D7BDA9FC-59CF-49DA-923D-5C3A8C801DF7}"/>
    <cellStyle name="Moneda 3 3 15" xfId="1348" xr:uid="{647CF2A4-162D-4C52-8D08-87DCB5CF67F1}"/>
    <cellStyle name="Moneda 3 3 16" xfId="1349" xr:uid="{71E6A413-E2DC-494B-B104-86FE4F14174B}"/>
    <cellStyle name="Moneda 3 3 17" xfId="1350" xr:uid="{031E3183-D39A-43A8-A449-24844B6CA12A}"/>
    <cellStyle name="Moneda 3 3 18" xfId="1351" xr:uid="{8CB62D88-7BA3-45EF-B956-83856ADD7C67}"/>
    <cellStyle name="Moneda 3 3 19" xfId="1352" xr:uid="{87CA5383-2251-4313-933F-5FD3168A77E3}"/>
    <cellStyle name="Moneda 3 3 2" xfId="333" xr:uid="{EB8F96D1-18EF-4649-9950-DAE5C0056866}"/>
    <cellStyle name="Moneda 3 3 2 2" xfId="1354" xr:uid="{680B3A34-0550-424E-9709-58B3A39EBC71}"/>
    <cellStyle name="Moneda 3 3 2 3" xfId="1355" xr:uid="{BEADDEF8-A7D2-4B0D-91E7-4519826356D5}"/>
    <cellStyle name="Moneda 3 3 2 4" xfId="1353" xr:uid="{60457AAD-4F11-4BCD-9D44-6E9C62B2DECA}"/>
    <cellStyle name="Moneda 3 3 20" xfId="1356" xr:uid="{4347AA0D-7D53-4CBF-9EE7-DC443E2793CA}"/>
    <cellStyle name="Moneda 3 3 21" xfId="1357" xr:uid="{40C2E34A-8823-417C-BF5C-168ACBA60939}"/>
    <cellStyle name="Moneda 3 3 22" xfId="1358" xr:uid="{C12A1B61-53ED-4D53-9812-0DCAEB340196}"/>
    <cellStyle name="Moneda 3 3 23" xfId="1359" xr:uid="{749A0C05-6D60-4707-93B4-B83BA7AECE5D}"/>
    <cellStyle name="Moneda 3 3 24" xfId="1360" xr:uid="{EEE45CA9-1721-485A-B3B3-962B6A7B9024}"/>
    <cellStyle name="Moneda 3 3 25" xfId="1361" xr:uid="{C1CFC17C-39D8-474B-B276-A046D0B134E7}"/>
    <cellStyle name="Moneda 3 3 26" xfId="1362" xr:uid="{D71425B8-3C19-49FC-A4EB-D4874FFE0E4B}"/>
    <cellStyle name="Moneda 3 3 27" xfId="1363" xr:uid="{65BC1958-147D-40AC-B2F8-8E3AE56BBE23}"/>
    <cellStyle name="Moneda 3 3 28" xfId="1364" xr:uid="{FFA8A081-FDB4-4852-97EF-4733BA889692}"/>
    <cellStyle name="Moneda 3 3 29" xfId="1365" xr:uid="{30E20062-A896-4006-B68A-507BF30C4755}"/>
    <cellStyle name="Moneda 3 3 3" xfId="1366" xr:uid="{A94A9239-D3D1-453E-BCA2-53D5382CD2E8}"/>
    <cellStyle name="Moneda 3 3 30" xfId="1367" xr:uid="{1FF5D5B7-50A3-4DAC-B653-96E9B1284DB0}"/>
    <cellStyle name="Moneda 3 3 31" xfId="1368" xr:uid="{39409FC7-75C8-48A1-B350-BCFB0B48B46E}"/>
    <cellStyle name="Moneda 3 3 32" xfId="1369" xr:uid="{CB034573-7FA9-4287-8099-0F3AAC3DA70C}"/>
    <cellStyle name="Moneda 3 3 33" xfId="1370" xr:uid="{B437779A-04FB-47CD-A83D-2D878B84CE3B}"/>
    <cellStyle name="Moneda 3 3 34" xfId="1371" xr:uid="{9FC552EB-6832-448B-A3D7-6D6C05A10F01}"/>
    <cellStyle name="Moneda 3 3 35" xfId="1372" xr:uid="{790D7FC0-562B-4A28-A094-D25424BFE142}"/>
    <cellStyle name="Moneda 3 3 36" xfId="1373" xr:uid="{E9CEC089-A59D-4E4B-BD69-CF5BF5548E6B}"/>
    <cellStyle name="Moneda 3 3 37" xfId="1374" xr:uid="{80C28968-AC55-4581-8FDC-92E64C109499}"/>
    <cellStyle name="Moneda 3 3 38" xfId="1375" xr:uid="{53D24E9A-0CEE-4F42-BB5B-1E3C254C5C76}"/>
    <cellStyle name="Moneda 3 3 39" xfId="1376" xr:uid="{8C3C001F-5FB5-44B7-823A-D226496113E2}"/>
    <cellStyle name="Moneda 3 3 4" xfId="1377" xr:uid="{3FB400CF-F1C1-4386-BC30-B3919CC91BEE}"/>
    <cellStyle name="Moneda 3 3 40" xfId="1378" xr:uid="{A29818C3-CE92-4441-A348-BB939E2F1E7E}"/>
    <cellStyle name="Moneda 3 3 41" xfId="1379" xr:uid="{9694EBE2-99A7-48FA-928B-87B5EE292881}"/>
    <cellStyle name="Moneda 3 3 42" xfId="1380" xr:uid="{63A236B8-29E6-487D-A889-03E5299E8370}"/>
    <cellStyle name="Moneda 3 3 43" xfId="1381" xr:uid="{ED7518E1-494D-473D-8D8B-E9A5C92BD86D}"/>
    <cellStyle name="Moneda 3 3 44" xfId="1382" xr:uid="{7ED80239-D083-4F72-8DF9-08AA78FEDE8F}"/>
    <cellStyle name="Moneda 3 3 45" xfId="1383" xr:uid="{EE5565CC-A705-45EF-A4A1-3A62081D8F3B}"/>
    <cellStyle name="Moneda 3 3 46" xfId="1384" xr:uid="{9003A709-6615-48D0-82B8-2B0B544A4BB2}"/>
    <cellStyle name="Moneda 3 3 47" xfId="1385" xr:uid="{F4C36638-31EB-4DB6-B782-3AD7CE63FD6B}"/>
    <cellStyle name="Moneda 3 3 48" xfId="1386" xr:uid="{49A85E7B-6F32-42E8-883A-F382F0BD6479}"/>
    <cellStyle name="Moneda 3 3 49" xfId="1387" xr:uid="{B85654D3-201E-466C-A978-5CE69DAC9A9B}"/>
    <cellStyle name="Moneda 3 3 5" xfId="1388" xr:uid="{FD9CF868-9980-46F7-9C1C-8B1087B571E4}"/>
    <cellStyle name="Moneda 3 3 50" xfId="1389" xr:uid="{6FAF7DA1-9B7B-4ECD-9B22-2F021218A1CF}"/>
    <cellStyle name="Moneda 3 3 51" xfId="1390" xr:uid="{3ECB8273-B444-4E51-9F7A-97EE0371D869}"/>
    <cellStyle name="Moneda 3 3 52" xfId="1391" xr:uid="{5CC2AFE7-184F-456D-995D-71D22E5BF2F0}"/>
    <cellStyle name="Moneda 3 3 53" xfId="1392" xr:uid="{1D4FCFB3-78C4-4681-B564-9DFE3156282B}"/>
    <cellStyle name="Moneda 3 3 54" xfId="1393" xr:uid="{529EC025-900A-452E-834C-E5EA3074C199}"/>
    <cellStyle name="Moneda 3 3 55" xfId="1394" xr:uid="{B1C34B28-6D6A-4588-83B9-AD459691758F}"/>
    <cellStyle name="Moneda 3 3 56" xfId="1395" xr:uid="{60254262-EC44-41B9-8297-F97FF889FC59}"/>
    <cellStyle name="Moneda 3 3 57" xfId="1396" xr:uid="{34290C84-861B-4C56-A605-B7C45FCFCF17}"/>
    <cellStyle name="Moneda 3 3 58" xfId="1397" xr:uid="{D444AA72-2DD3-4EC2-96B2-3B0CC4A2A4DB}"/>
    <cellStyle name="Moneda 3 3 59" xfId="1398" xr:uid="{08C0BBF0-D831-493B-BCC7-A9F2D8FB9DC9}"/>
    <cellStyle name="Moneda 3 3 6" xfId="1399" xr:uid="{4BEA4CD8-9D68-40B6-9E6C-1C3C071CEE55}"/>
    <cellStyle name="Moneda 3 3 60" xfId="1400" xr:uid="{6DDCA9BC-3CA2-4D92-9415-D922F6053D37}"/>
    <cellStyle name="Moneda 3 3 61" xfId="1401" xr:uid="{11DD8ADE-CB9B-4CFA-B487-0AD915B7588C}"/>
    <cellStyle name="Moneda 3 3 62" xfId="1402" xr:uid="{FC350259-B1EA-4902-AF9E-0B10319EC57D}"/>
    <cellStyle name="Moneda 3 3 63" xfId="1403" xr:uid="{FECA9888-96E5-49C3-B70D-668AF5F5B348}"/>
    <cellStyle name="Moneda 3 3 64" xfId="1404" xr:uid="{581DFEAD-9BEC-48EE-B470-2D946A6F973D}"/>
    <cellStyle name="Moneda 3 3 65" xfId="1405" xr:uid="{5BD0F8CA-E35F-4D51-B324-29B677E05BF6}"/>
    <cellStyle name="Moneda 3 3 66" xfId="1342" xr:uid="{D259D882-71FE-44F2-9C2E-91EB9CF9F8A1}"/>
    <cellStyle name="Moneda 3 3 7" xfId="1406" xr:uid="{620EA459-7152-4E9D-8E56-29AADA23AB5D}"/>
    <cellStyle name="Moneda 3 3 8" xfId="1407" xr:uid="{5D6DD7A0-6820-49F1-A20D-940FF54F0B04}"/>
    <cellStyle name="Moneda 3 3 9" xfId="1408" xr:uid="{609AB929-049C-4302-9274-811810C51763}"/>
    <cellStyle name="Moneda 3 30" xfId="1409" xr:uid="{94EAFA5F-B335-4B7C-8C99-724496949AE6}"/>
    <cellStyle name="Moneda 3 31" xfId="1410" xr:uid="{A20FF593-5BD6-42F2-8014-81C3D1AE9A60}"/>
    <cellStyle name="Moneda 3 32" xfId="1411" xr:uid="{3327A02F-281D-45B0-93BF-D7E1682D450A}"/>
    <cellStyle name="Moneda 3 33" xfId="1412" xr:uid="{601BE526-48DB-41C9-B6AF-2A33E1A01904}"/>
    <cellStyle name="Moneda 3 34" xfId="1413" xr:uid="{5DC0EC79-4695-4368-BF57-BB11D629FF26}"/>
    <cellStyle name="Moneda 3 35" xfId="1414" xr:uid="{BC2F4CF6-A8A6-40B0-9AF6-5DA5A1567A1F}"/>
    <cellStyle name="Moneda 3 36" xfId="1415" xr:uid="{17A2A813-24C4-4B9D-AEF1-EB826EEBF197}"/>
    <cellStyle name="Moneda 3 36 2" xfId="1416" xr:uid="{24D6EC56-1C7F-4424-9CAB-3BD0AB9A7296}"/>
    <cellStyle name="Moneda 3 37" xfId="1417" xr:uid="{819FDF59-C257-451C-B536-C7998B2D54BC}"/>
    <cellStyle name="Moneda 3 38" xfId="1418" xr:uid="{86FFD19D-20B1-46C2-8A3E-32648A5E4A46}"/>
    <cellStyle name="Moneda 3 39" xfId="1419" xr:uid="{C4FBEABA-2C84-41EF-8A66-11917F3D447D}"/>
    <cellStyle name="Moneda 3 4" xfId="302" xr:uid="{28FBD4A4-7734-4E72-8886-94C506B707EB}"/>
    <cellStyle name="Moneda 3 4 10" xfId="1421" xr:uid="{7F0DFB90-7F00-4736-9BE1-ADADE07229E0}"/>
    <cellStyle name="Moneda 3 4 11" xfId="1422" xr:uid="{51B5615E-B8F5-4C38-A115-0C31AC94FB0E}"/>
    <cellStyle name="Moneda 3 4 12" xfId="1423" xr:uid="{012F090F-5E7E-44CE-A700-0F5802848F73}"/>
    <cellStyle name="Moneda 3 4 13" xfId="1424" xr:uid="{2D680635-515E-47AE-8476-B17FE7435F33}"/>
    <cellStyle name="Moneda 3 4 14" xfId="1425" xr:uid="{6F844869-70BD-4D75-BD2C-44E4C4A56017}"/>
    <cellStyle name="Moneda 3 4 15" xfId="1426" xr:uid="{BEEAC58C-44F0-40D8-925E-D3B06174BC49}"/>
    <cellStyle name="Moneda 3 4 16" xfId="1427" xr:uid="{D3CB6D43-86C7-42D7-8590-1C18A5C258B7}"/>
    <cellStyle name="Moneda 3 4 17" xfId="1428" xr:uid="{7F417394-1B18-4D07-B971-3888F1C93C25}"/>
    <cellStyle name="Moneda 3 4 18" xfId="1429" xr:uid="{9F8EB209-F689-45A9-8253-6535CA9ABEF2}"/>
    <cellStyle name="Moneda 3 4 19" xfId="1430" xr:uid="{E6AC4BE7-A62C-4C64-B492-71495328E489}"/>
    <cellStyle name="Moneda 3 4 2" xfId="1431" xr:uid="{D8FECEC5-83FD-4319-992F-EC69BC293AB0}"/>
    <cellStyle name="Moneda 3 4 20" xfId="1432" xr:uid="{04FE0404-553C-44AF-A1E4-873067759F37}"/>
    <cellStyle name="Moneda 3 4 21" xfId="1433" xr:uid="{84C66016-A9C2-4EA7-86AA-6F544B929F5F}"/>
    <cellStyle name="Moneda 3 4 22" xfId="1434" xr:uid="{33430D69-FFB4-4481-BFCE-9A57CD2BE80C}"/>
    <cellStyle name="Moneda 3 4 23" xfId="1435" xr:uid="{01FA8524-9E4A-4B8A-9034-3043F4E71BC6}"/>
    <cellStyle name="Moneda 3 4 24" xfId="1436" xr:uid="{CFEC1BDA-B083-4187-9D88-E30054678657}"/>
    <cellStyle name="Moneda 3 4 25" xfId="1437" xr:uid="{9034ADAC-083C-4652-9C19-DEB5571EE561}"/>
    <cellStyle name="Moneda 3 4 26" xfId="1438" xr:uid="{2C350550-1A36-4732-BAB4-6CB47976BED8}"/>
    <cellStyle name="Moneda 3 4 27" xfId="1439" xr:uid="{C85E1DAA-B5E1-4C52-B030-E13B825B8603}"/>
    <cellStyle name="Moneda 3 4 28" xfId="1440" xr:uid="{646DF12E-12DC-48DB-A63A-071EDEFED276}"/>
    <cellStyle name="Moneda 3 4 29" xfId="1441" xr:uid="{DC191F77-07DA-453E-BF08-B02B868DEEE3}"/>
    <cellStyle name="Moneda 3 4 3" xfId="1442" xr:uid="{5306BEAB-191D-4EB8-99EE-355B4078B095}"/>
    <cellStyle name="Moneda 3 4 30" xfId="1443" xr:uid="{EE925BB3-644C-4E94-A019-7F815DC3A710}"/>
    <cellStyle name="Moneda 3 4 31" xfId="1444" xr:uid="{90E7DCB5-A855-45EB-98CE-080787BB9F59}"/>
    <cellStyle name="Moneda 3 4 32" xfId="1445" xr:uid="{7EF5EFE9-F35A-4983-9014-6AAA682E3707}"/>
    <cellStyle name="Moneda 3 4 33" xfId="1446" xr:uid="{79FC2C37-DB27-4BFC-907F-9D5698F10F16}"/>
    <cellStyle name="Moneda 3 4 34" xfId="1447" xr:uid="{76074E6F-0073-46D3-9897-EBC56BB7EA29}"/>
    <cellStyle name="Moneda 3 4 35" xfId="1448" xr:uid="{9BC5F92F-69C6-4D22-AEC8-1B12DB6EA2CA}"/>
    <cellStyle name="Moneda 3 4 36" xfId="1449" xr:uid="{8B0F276E-D303-440C-8C7E-85AB091D0066}"/>
    <cellStyle name="Moneda 3 4 37" xfId="1450" xr:uid="{AD3C2466-8424-46E0-BD10-EBA0F4735161}"/>
    <cellStyle name="Moneda 3 4 38" xfId="1451" xr:uid="{B81F08DB-F1F9-4565-9B9C-07BB742F471B}"/>
    <cellStyle name="Moneda 3 4 39" xfId="1452" xr:uid="{B4D607F4-027A-4349-B5AB-6BE9A644BA47}"/>
    <cellStyle name="Moneda 3 4 4" xfId="1453" xr:uid="{66C1979C-64C2-4C28-B070-6F575611A570}"/>
    <cellStyle name="Moneda 3 4 40" xfId="1454" xr:uid="{6D1EF386-DDA4-4752-80F2-7EB42175B934}"/>
    <cellStyle name="Moneda 3 4 41" xfId="1455" xr:uid="{3FC79660-DA8E-4EF4-9C2C-9CE564296DF3}"/>
    <cellStyle name="Moneda 3 4 42" xfId="1456" xr:uid="{9B13F6D9-AACC-4B53-9FE1-A8DE819EDA28}"/>
    <cellStyle name="Moneda 3 4 43" xfId="1457" xr:uid="{398B798C-980B-4D3D-9145-736B3C2AB6FC}"/>
    <cellStyle name="Moneda 3 4 44" xfId="1458" xr:uid="{9DD9D7CE-3723-4260-BFBE-16FFB047AE2C}"/>
    <cellStyle name="Moneda 3 4 45" xfId="1459" xr:uid="{C06AD0B9-1E54-4203-8367-5B2C09E2C235}"/>
    <cellStyle name="Moneda 3 4 46" xfId="1460" xr:uid="{C61BEA01-F670-4E17-8201-6E89D04A0DE2}"/>
    <cellStyle name="Moneda 3 4 47" xfId="1461" xr:uid="{386E0316-0319-4700-B8F1-E41675135CA3}"/>
    <cellStyle name="Moneda 3 4 48" xfId="1462" xr:uid="{DDAE0B0D-BDA5-4309-AC9A-7ED522BFDA2F}"/>
    <cellStyle name="Moneda 3 4 49" xfId="1463" xr:uid="{E2A91511-1285-471F-B701-460584FA44D0}"/>
    <cellStyle name="Moneda 3 4 5" xfId="1464" xr:uid="{73B2DDA3-21D1-43F7-ADD3-3B49C6E0D86F}"/>
    <cellStyle name="Moneda 3 4 50" xfId="1465" xr:uid="{8217EF87-B0B7-4B7C-82A8-7F63D1E61710}"/>
    <cellStyle name="Moneda 3 4 51" xfId="1466" xr:uid="{432A25AA-8BFC-4F49-A235-618FF88FD84D}"/>
    <cellStyle name="Moneda 3 4 52" xfId="1467" xr:uid="{B1C390EF-0937-4956-9317-EABD288E0F15}"/>
    <cellStyle name="Moneda 3 4 53" xfId="1468" xr:uid="{242C9023-4D2F-4C95-AD4F-0B759523D56F}"/>
    <cellStyle name="Moneda 3 4 54" xfId="1469" xr:uid="{4CD948C2-C54D-4990-9E5F-1BE1BD9BBEF1}"/>
    <cellStyle name="Moneda 3 4 55" xfId="1470" xr:uid="{E3A0D4C5-156C-4170-92D2-5546F575E1F1}"/>
    <cellStyle name="Moneda 3 4 56" xfId="1471" xr:uid="{F9D19065-64E9-4474-B750-708CD0CAA511}"/>
    <cellStyle name="Moneda 3 4 57" xfId="1472" xr:uid="{6E10C76F-07C9-4D06-8BA1-CA48448BB14A}"/>
    <cellStyle name="Moneda 3 4 58" xfId="1473" xr:uid="{E78B3893-F87F-4FC7-9966-8C26703973C0}"/>
    <cellStyle name="Moneda 3 4 59" xfId="1474" xr:uid="{099B2E5B-CBB9-4A41-AEB7-1FFF524FE8D8}"/>
    <cellStyle name="Moneda 3 4 6" xfId="1475" xr:uid="{36FB6AC4-5120-4E94-9E04-3248C6C21CE0}"/>
    <cellStyle name="Moneda 3 4 60" xfId="1476" xr:uid="{15C843BF-108D-455B-A3D0-C01973B5DCB9}"/>
    <cellStyle name="Moneda 3 4 61" xfId="1477" xr:uid="{A76B0842-CC8E-40EA-9DE3-ED97B3F87F41}"/>
    <cellStyle name="Moneda 3 4 62" xfId="1478" xr:uid="{42687EDD-4160-4BEC-866E-B85EC0CEBFF9}"/>
    <cellStyle name="Moneda 3 4 63" xfId="1479" xr:uid="{78B904D7-BD45-4BBE-9757-CA2636336842}"/>
    <cellStyle name="Moneda 3 4 64" xfId="1480" xr:uid="{78241E43-1375-454F-B7F9-52793D7ED5B8}"/>
    <cellStyle name="Moneda 3 4 65" xfId="1481" xr:uid="{5E44D5F4-4AFF-4A77-8A9B-0FF365A414A9}"/>
    <cellStyle name="Moneda 3 4 66" xfId="1420" xr:uid="{3BC14959-A691-4132-8D36-27C2CCF0A7C9}"/>
    <cellStyle name="Moneda 3 4 7" xfId="1482" xr:uid="{83BDE7BC-8278-4CE6-843F-32EA70675ABE}"/>
    <cellStyle name="Moneda 3 4 8" xfId="1483" xr:uid="{15148401-78BD-47BD-B90A-DE0DC7BAF10A}"/>
    <cellStyle name="Moneda 3 4 9" xfId="1484" xr:uid="{6ADCB819-19CC-4E95-A9B9-EE01C3595BBA}"/>
    <cellStyle name="Moneda 3 40" xfId="1485" xr:uid="{0A39EA64-5FB8-4C3D-B375-506633204DE3}"/>
    <cellStyle name="Moneda 3 41" xfId="1486" xr:uid="{AF9B4E26-251A-4063-811B-7685FA7DE4BA}"/>
    <cellStyle name="Moneda 3 42" xfId="1487" xr:uid="{C11B939A-5F06-440D-8205-0CF010B56E90}"/>
    <cellStyle name="Moneda 3 43" xfId="1488" xr:uid="{D5A3B576-F9F6-467E-97E5-83C73752B31A}"/>
    <cellStyle name="Moneda 3 44" xfId="1489" xr:uid="{732209AC-DD3D-4C93-A2CE-5CC7C1F28F86}"/>
    <cellStyle name="Moneda 3 45" xfId="1490" xr:uid="{549A66FF-8B38-4C70-B20A-99A70105B7E9}"/>
    <cellStyle name="Moneda 3 46" xfId="1491" xr:uid="{A184DF54-B2A7-4425-8D79-66B0F4A7C47A}"/>
    <cellStyle name="Moneda 3 47" xfId="1492" xr:uid="{84D1ECC7-4583-4B73-9449-3001D2B8D39D}"/>
    <cellStyle name="Moneda 3 48" xfId="1493" xr:uid="{B6230115-BC35-4B91-8748-8C6B69A0FE44}"/>
    <cellStyle name="Moneda 3 49" xfId="1494" xr:uid="{4BEB82BA-5DB6-4D48-9DCC-61A5DB03078E}"/>
    <cellStyle name="Moneda 3 5" xfId="410" xr:uid="{EF9F9329-4BA4-4FB7-B48C-53025CF38208}"/>
    <cellStyle name="Moneda 3 5 10" xfId="1496" xr:uid="{E96AF1B7-43EB-47B0-B736-B01D024BEC7A}"/>
    <cellStyle name="Moneda 3 5 11" xfId="1497" xr:uid="{EB0104EB-0837-4E36-90FD-B072D264C1AE}"/>
    <cellStyle name="Moneda 3 5 12" xfId="1498" xr:uid="{27D781B3-A5F6-4B25-A737-BCB46ADCBCE0}"/>
    <cellStyle name="Moneda 3 5 13" xfId="1499" xr:uid="{030F5760-E466-4818-90E7-3BF3C2CE5709}"/>
    <cellStyle name="Moneda 3 5 14" xfId="1500" xr:uid="{8B6AC396-2072-4377-8BBD-85D885A6F7A3}"/>
    <cellStyle name="Moneda 3 5 15" xfId="1501" xr:uid="{91DB87A9-B420-4337-937A-7DD3722F37BD}"/>
    <cellStyle name="Moneda 3 5 16" xfId="1502" xr:uid="{D319D94D-42E0-4983-AAAF-EF32C412723C}"/>
    <cellStyle name="Moneda 3 5 17" xfId="1503" xr:uid="{0CF75A6E-0838-40B0-8BBD-9BE0B0659AA0}"/>
    <cellStyle name="Moneda 3 5 18" xfId="1504" xr:uid="{345C0460-FC9F-4202-B64F-CF9B1F5E05A4}"/>
    <cellStyle name="Moneda 3 5 19" xfId="1505" xr:uid="{847338D7-CF5B-4DAF-8BE5-DB98108247CF}"/>
    <cellStyle name="Moneda 3 5 2" xfId="1506" xr:uid="{A7237DD3-FA76-4FFF-B7F5-8B9CFF1129C6}"/>
    <cellStyle name="Moneda 3 5 2 2" xfId="1507" xr:uid="{9F341E09-6B50-450B-B5E8-A6698139FEED}"/>
    <cellStyle name="Moneda 3 5 20" xfId="1508" xr:uid="{8AA34359-3090-4B5C-B27D-D755F8C33776}"/>
    <cellStyle name="Moneda 3 5 21" xfId="1509" xr:uid="{037A883E-E73F-4599-924A-C7315B8B79DD}"/>
    <cellStyle name="Moneda 3 5 22" xfId="1510" xr:uid="{C0026EFC-1D8F-4074-BD54-5BA42E28B05F}"/>
    <cellStyle name="Moneda 3 5 23" xfId="1511" xr:uid="{30762446-15E9-403B-BE22-2E02D3EC98A6}"/>
    <cellStyle name="Moneda 3 5 24" xfId="1512" xr:uid="{EB31AB6B-E4A1-458E-8AB3-0E7B7DF207B9}"/>
    <cellStyle name="Moneda 3 5 25" xfId="1513" xr:uid="{1C3FE8D0-13B5-4BA5-86CB-D4B24487ED9C}"/>
    <cellStyle name="Moneda 3 5 26" xfId="1514" xr:uid="{4076F9AE-C61E-4D63-AB91-0946C771E781}"/>
    <cellStyle name="Moneda 3 5 27" xfId="1515" xr:uid="{5512B6C7-EA40-49C2-8D60-A9C100147D48}"/>
    <cellStyle name="Moneda 3 5 28" xfId="1516" xr:uid="{7E005AF2-B385-4A88-A257-1CDD0AA0D32C}"/>
    <cellStyle name="Moneda 3 5 29" xfId="1517" xr:uid="{8A3A8F2F-93BD-41C3-BC21-D7CB07880E7A}"/>
    <cellStyle name="Moneda 3 5 3" xfId="1518" xr:uid="{10AF7577-A312-4A18-90EB-C2D142D2B0FE}"/>
    <cellStyle name="Moneda 3 5 30" xfId="1519" xr:uid="{99A7F9E5-B148-434C-9414-D1D1E546C5DF}"/>
    <cellStyle name="Moneda 3 5 31" xfId="1520" xr:uid="{BD3FE0A6-230F-47A1-9280-CA9E403171C3}"/>
    <cellStyle name="Moneda 3 5 32" xfId="1521" xr:uid="{3702A27C-BF24-4E30-B407-91FBDD8BA5E0}"/>
    <cellStyle name="Moneda 3 5 33" xfId="1522" xr:uid="{91060322-98E2-4FBD-B9D9-640ACCA83B8E}"/>
    <cellStyle name="Moneda 3 5 34" xfId="1495" xr:uid="{BB0A1FE1-CA27-49FA-AF8F-B3845AE68C20}"/>
    <cellStyle name="Moneda 3 5 4" xfId="1523" xr:uid="{25F56F95-95D3-4AB7-A54E-50F0C897760E}"/>
    <cellStyle name="Moneda 3 5 5" xfId="1524" xr:uid="{7C5E9E17-0A36-4295-844D-B24C69C9474E}"/>
    <cellStyle name="Moneda 3 5 6" xfId="1525" xr:uid="{8A64D854-081F-4430-AE3D-76581ABD366B}"/>
    <cellStyle name="Moneda 3 5 7" xfId="1526" xr:uid="{B7BE8A29-AA74-4C15-8BFB-4FB879BF15C8}"/>
    <cellStyle name="Moneda 3 5 8" xfId="1527" xr:uid="{C53341C1-A1C5-4430-863D-CCAA827BBC5F}"/>
    <cellStyle name="Moneda 3 5 9" xfId="1528" xr:uid="{790EE710-6C1C-42E6-9310-3169670D5DC4}"/>
    <cellStyle name="Moneda 3 50" xfId="1529" xr:uid="{B03A6702-F411-48C8-A8AB-6910A2D4F317}"/>
    <cellStyle name="Moneda 3 51" xfId="1530" xr:uid="{16855B32-EFDA-4279-A2E0-62036CB22A73}"/>
    <cellStyle name="Moneda 3 52" xfId="1531" xr:uid="{252E1D89-C406-47E8-9DC6-9C466EEAFC88}"/>
    <cellStyle name="Moneda 3 53" xfId="1532" xr:uid="{0808B82C-8FA7-4469-8025-939770945529}"/>
    <cellStyle name="Moneda 3 54" xfId="1533" xr:uid="{9AB842F3-54C1-4A5B-8A25-D9163F8CEF8B}"/>
    <cellStyle name="Moneda 3 55" xfId="1534" xr:uid="{D8AC11B6-F8E8-434F-BB63-D326F5F2D687}"/>
    <cellStyle name="Moneda 3 56" xfId="1535" xr:uid="{5391044A-94FC-4251-B253-B9B52421DB90}"/>
    <cellStyle name="Moneda 3 57" xfId="1536" xr:uid="{D308F25E-5B36-4446-8732-CD3C3558BE28}"/>
    <cellStyle name="Moneda 3 58" xfId="1537" xr:uid="{A9D04095-B488-4DD5-A18C-2A0E2F1CD162}"/>
    <cellStyle name="Moneda 3 59" xfId="1538" xr:uid="{5D291B28-07D5-4E14-9D8F-E04023BD50F7}"/>
    <cellStyle name="Moneda 3 6" xfId="1539" xr:uid="{61C57162-9AF9-4D84-B194-DC8064CD56A9}"/>
    <cellStyle name="Moneda 3 6 2" xfId="1540" xr:uid="{C45512DE-6966-44D1-8F71-F0F48BD07152}"/>
    <cellStyle name="Moneda 3 6 3" xfId="1541" xr:uid="{328E76DB-9029-489E-8F3B-A4CC4462163B}"/>
    <cellStyle name="Moneda 3 6 4" xfId="1542" xr:uid="{1231624C-DDED-4314-B183-457B281C95C4}"/>
    <cellStyle name="Moneda 3 60" xfId="1543" xr:uid="{F9B5A576-1FD5-4BF5-832F-27414B83EE8A}"/>
    <cellStyle name="Moneda 3 61" xfId="1544" xr:uid="{E1897D4D-B09E-482E-AFBE-189DB8D0E852}"/>
    <cellStyle name="Moneda 3 62" xfId="1545" xr:uid="{C9684102-2F5E-45A6-BC32-FF6F194A4CC7}"/>
    <cellStyle name="Moneda 3 63" xfId="1546" xr:uid="{16B89353-5545-49DC-A428-53818FD62919}"/>
    <cellStyle name="Moneda 3 64" xfId="1547" xr:uid="{1AB80816-2CF2-4FA0-BAD1-A883A937D698}"/>
    <cellStyle name="Moneda 3 65" xfId="1548" xr:uid="{1C1AE75A-B2E8-4818-BC24-4DB2506C7BDD}"/>
    <cellStyle name="Moneda 3 66" xfId="1549" xr:uid="{76F2AB4C-F6D5-43CB-9F4D-E78617841477}"/>
    <cellStyle name="Moneda 3 67" xfId="1550" xr:uid="{0E2C2810-0D94-4254-A0FE-5E4CE931DBCF}"/>
    <cellStyle name="Moneda 3 68" xfId="1551" xr:uid="{1C8444F9-6C74-47C2-8F7B-4DF6B193526D}"/>
    <cellStyle name="Moneda 3 69" xfId="1552" xr:uid="{C5381E70-0A48-48B0-A6DD-646866F00126}"/>
    <cellStyle name="Moneda 3 7" xfId="1553" xr:uid="{4D71FA4C-8CD5-4BAB-ACB9-A89AEB637DF9}"/>
    <cellStyle name="Moneda 3 7 2" xfId="1554" xr:uid="{83EE6F84-F4A0-4384-9C44-34ECDE6BE9F0}"/>
    <cellStyle name="Moneda 3 70" xfId="1250" xr:uid="{7292E8EC-F312-4879-9403-74AB354D695A}"/>
    <cellStyle name="Moneda 3 71" xfId="2276" xr:uid="{1CEC6260-8B28-490C-819A-320204E5D8D3}"/>
    <cellStyle name="Moneda 3 72" xfId="2281" xr:uid="{281C9321-601A-4BB4-930D-5B508E01F375}"/>
    <cellStyle name="Moneda 3 73" xfId="2332" xr:uid="{81AF081F-18FA-4254-9DBD-40AB9F43D96A}"/>
    <cellStyle name="Moneda 3 74" xfId="421" xr:uid="{1EE3E1EF-6B77-4699-885C-D56C533A3823}"/>
    <cellStyle name="Moneda 3 8" xfId="1555" xr:uid="{577CC659-16EC-41A1-8DCE-0016B19E3B31}"/>
    <cellStyle name="Moneda 3 9" xfId="1556" xr:uid="{2DE8037D-D64C-4BAC-952B-FB0D990FBC2A}"/>
    <cellStyle name="Moneda 30" xfId="2395" xr:uid="{19C9A84E-EF54-4BBA-9B14-0C8544DDB92A}"/>
    <cellStyle name="Moneda 4" xfId="166" xr:uid="{877651D5-E6E1-40DE-9796-D06DD7982E27}"/>
    <cellStyle name="Moneda 4 10" xfId="1558" xr:uid="{67CD590B-C34F-4482-8F41-276D85DA416F}"/>
    <cellStyle name="Moneda 4 11" xfId="1559" xr:uid="{744AB4CC-434B-4C15-8708-428D5E1F5D52}"/>
    <cellStyle name="Moneda 4 12" xfId="1560" xr:uid="{BE6B714C-86A9-406A-AF78-71F5C27BAE15}"/>
    <cellStyle name="Moneda 4 13" xfId="1561" xr:uid="{7D6BBF0F-BDA1-4E9E-8974-96F5E3446F64}"/>
    <cellStyle name="Moneda 4 14" xfId="1562" xr:uid="{A9A7EABB-976B-4C64-B85E-5A0575722DA4}"/>
    <cellStyle name="Moneda 4 15" xfId="1563" xr:uid="{16326580-AF5C-41AA-94E2-C03791274101}"/>
    <cellStyle name="Moneda 4 16" xfId="1564" xr:uid="{2933AFA8-F9CF-46D1-AFAF-7C6448589844}"/>
    <cellStyle name="Moneda 4 17" xfId="1565" xr:uid="{989FA9C8-F013-411F-BA01-932346F7483E}"/>
    <cellStyle name="Moneda 4 18" xfId="1566" xr:uid="{A8895C76-A107-40D1-967E-D47868476590}"/>
    <cellStyle name="Moneda 4 19" xfId="1567" xr:uid="{9FF10FB8-FB67-430F-9001-3AD98ABDE4B7}"/>
    <cellStyle name="Moneda 4 2" xfId="320" xr:uid="{ACDD49EC-E453-461A-9F9F-F4F49925EFF2}"/>
    <cellStyle name="Moneda 4 2 10" xfId="1569" xr:uid="{9384E52B-290B-4BEE-A5D7-C279F43D4136}"/>
    <cellStyle name="Moneda 4 2 11" xfId="1570" xr:uid="{879C99EC-0CFC-49F0-AFE3-1D8BEF4C08D3}"/>
    <cellStyle name="Moneda 4 2 12" xfId="1571" xr:uid="{ED1C20B7-3469-4DBE-90C9-01D2B60CC425}"/>
    <cellStyle name="Moneda 4 2 13" xfId="1572" xr:uid="{792F6B17-650E-4C40-9330-428C9604436E}"/>
    <cellStyle name="Moneda 4 2 14" xfId="1573" xr:uid="{AEA562E2-2A43-47AB-9059-0B4A0DBB16AE}"/>
    <cellStyle name="Moneda 4 2 15" xfId="1574" xr:uid="{C5917080-239A-4239-A4D5-74A080036B32}"/>
    <cellStyle name="Moneda 4 2 16" xfId="1575" xr:uid="{412F464B-F7DD-42B2-8CF7-800F559D6D88}"/>
    <cellStyle name="Moneda 4 2 17" xfId="1576" xr:uid="{AF3CE207-D7C4-4913-95A9-C775F687E52D}"/>
    <cellStyle name="Moneda 4 2 18" xfId="1577" xr:uid="{177585B6-478B-4E7D-92D1-397FF523F105}"/>
    <cellStyle name="Moneda 4 2 19" xfId="1578" xr:uid="{4586E1E0-16BE-4F28-901B-BAA15AB1DAE2}"/>
    <cellStyle name="Moneda 4 2 2" xfId="1579" xr:uid="{5FCAF5A2-7048-4411-BD63-43726A499E1F}"/>
    <cellStyle name="Moneda 4 2 20" xfId="1580" xr:uid="{371B8F20-6FF6-4867-8A62-46AEBF92A273}"/>
    <cellStyle name="Moneda 4 2 21" xfId="1581" xr:uid="{50535494-0F6D-4DAC-BB29-AD0F97447435}"/>
    <cellStyle name="Moneda 4 2 22" xfId="1582" xr:uid="{74AB4928-E8FB-40B0-8C6B-0C3425D70B49}"/>
    <cellStyle name="Moneda 4 2 23" xfId="1583" xr:uid="{8D5EA1DC-348D-4B40-BCB7-508D6EC7DA5D}"/>
    <cellStyle name="Moneda 4 2 24" xfId="1584" xr:uid="{C90C8E31-3606-4EAB-A18D-89D20820221B}"/>
    <cellStyle name="Moneda 4 2 25" xfId="1585" xr:uid="{CF8E438B-74D6-4C0E-B6ED-00C08846EE68}"/>
    <cellStyle name="Moneda 4 2 26" xfId="1586" xr:uid="{55BEE10A-882E-4D63-83F6-93FDAE048F52}"/>
    <cellStyle name="Moneda 4 2 27" xfId="1587" xr:uid="{8C5705FD-8C3B-4601-AEBE-E4F570E8F939}"/>
    <cellStyle name="Moneda 4 2 28" xfId="1588" xr:uid="{CD2DAFAE-4AE8-4789-95A9-6B373BEC3455}"/>
    <cellStyle name="Moneda 4 2 29" xfId="1589" xr:uid="{F6DE5BE3-BC4D-4E76-93C3-2D5A888FF3A0}"/>
    <cellStyle name="Moneda 4 2 3" xfId="1590" xr:uid="{B38F30D5-7F35-4A57-B5FC-91CFFB31D9F9}"/>
    <cellStyle name="Moneda 4 2 30" xfId="1591" xr:uid="{86902E1E-2FCB-4463-8899-C05EDBA86492}"/>
    <cellStyle name="Moneda 4 2 31" xfId="1592" xr:uid="{7E2F5497-F06A-434A-8FF3-EE37766878E5}"/>
    <cellStyle name="Moneda 4 2 32" xfId="1593" xr:uid="{B85FAB3A-2212-4F11-B57B-B86EDDDA654A}"/>
    <cellStyle name="Moneda 4 2 33" xfId="1594" xr:uid="{DF5DF43C-2B97-42C5-A537-2C60AB3DF7FA}"/>
    <cellStyle name="Moneda 4 2 34" xfId="1595" xr:uid="{755668B8-9E29-4F1E-A5AA-D576A308157E}"/>
    <cellStyle name="Moneda 4 2 35" xfId="1596" xr:uid="{136441A5-5E61-4303-A2C8-507C5EFDCC32}"/>
    <cellStyle name="Moneda 4 2 36" xfId="1597" xr:uid="{D32142F4-C8D3-4AF7-9944-A4EC9DFC2F91}"/>
    <cellStyle name="Moneda 4 2 37" xfId="1598" xr:uid="{D281893C-2BD5-4118-A7F5-BEC8174DDFC3}"/>
    <cellStyle name="Moneda 4 2 38" xfId="1599" xr:uid="{0E47A015-77EC-417E-AC59-080A5A8A9F22}"/>
    <cellStyle name="Moneda 4 2 39" xfId="1600" xr:uid="{217B9B41-E112-4B7A-B92D-4B996C06F617}"/>
    <cellStyle name="Moneda 4 2 4" xfId="1601" xr:uid="{47CED726-0449-486C-85ED-0C847DAF65D4}"/>
    <cellStyle name="Moneda 4 2 40" xfId="1602" xr:uid="{225A87A1-7198-41AA-8B0F-358F04996998}"/>
    <cellStyle name="Moneda 4 2 41" xfId="1603" xr:uid="{7FB43ADA-D187-480B-8FE7-7456070C91CC}"/>
    <cellStyle name="Moneda 4 2 42" xfId="1604" xr:uid="{C8BA4217-3AF9-4E64-A9E4-90896D916DD8}"/>
    <cellStyle name="Moneda 4 2 43" xfId="1605" xr:uid="{D3659556-32A9-402F-8E0A-B6566FB83AF4}"/>
    <cellStyle name="Moneda 4 2 44" xfId="1606" xr:uid="{F2735A81-3033-42F1-8783-DCB836425C9F}"/>
    <cellStyle name="Moneda 4 2 45" xfId="1607" xr:uid="{F44FB8CD-029C-46AD-9537-829AC6EAA7E0}"/>
    <cellStyle name="Moneda 4 2 46" xfId="1608" xr:uid="{FE08B7E8-77BB-4AA6-A8F6-D4B45B7DCA4D}"/>
    <cellStyle name="Moneda 4 2 47" xfId="1609" xr:uid="{88B85097-05B8-4F38-9693-E34AEB2E6AD7}"/>
    <cellStyle name="Moneda 4 2 48" xfId="1610" xr:uid="{BF7BE9DF-7AF1-47A8-B633-95D2BE7A9CEB}"/>
    <cellStyle name="Moneda 4 2 49" xfId="1611" xr:uid="{FF9187EA-777F-46E8-9378-D9C17AEF2B9C}"/>
    <cellStyle name="Moneda 4 2 5" xfId="1612" xr:uid="{132AF90A-4B10-4D95-98B4-1BE668B01BDE}"/>
    <cellStyle name="Moneda 4 2 50" xfId="1613" xr:uid="{1DAAD95F-BE94-438F-AA38-9FF16C2FAAA3}"/>
    <cellStyle name="Moneda 4 2 51" xfId="1614" xr:uid="{9E18ECAF-AF92-49C3-8A6A-8910385930C5}"/>
    <cellStyle name="Moneda 4 2 52" xfId="1615" xr:uid="{BD6F007A-33A5-47D1-986B-87043CBB42D9}"/>
    <cellStyle name="Moneda 4 2 53" xfId="1616" xr:uid="{854A0A1C-ABEC-463F-B146-210F6D06BBD9}"/>
    <cellStyle name="Moneda 4 2 54" xfId="1617" xr:uid="{11DFB6CE-DF8B-489D-8490-B09FC70BFC38}"/>
    <cellStyle name="Moneda 4 2 55" xfId="1618" xr:uid="{38E0F151-E8B6-4681-B87B-1A3DD7131E55}"/>
    <cellStyle name="Moneda 4 2 56" xfId="1619" xr:uid="{0E8D9784-A0AC-403E-9F2B-C11EFC304B3E}"/>
    <cellStyle name="Moneda 4 2 57" xfId="1620" xr:uid="{31672EAD-6793-4A5E-AAF0-D93A0AFC3230}"/>
    <cellStyle name="Moneda 4 2 58" xfId="1621" xr:uid="{EAF257BB-C8DC-4558-B826-D67F41536682}"/>
    <cellStyle name="Moneda 4 2 59" xfId="1622" xr:uid="{6989E7DC-4637-45DF-A75E-F925C9694D38}"/>
    <cellStyle name="Moneda 4 2 6" xfId="1623" xr:uid="{548775BA-E198-4F0F-841F-983F67978E71}"/>
    <cellStyle name="Moneda 4 2 60" xfId="1624" xr:uid="{96BF49A3-6B33-4C30-B14F-A20323F224DF}"/>
    <cellStyle name="Moneda 4 2 61" xfId="1625" xr:uid="{A90E3242-2494-4CF5-B457-49E169456301}"/>
    <cellStyle name="Moneda 4 2 62" xfId="1626" xr:uid="{D33CA378-68F5-4F99-8AE0-F1C05A3AA389}"/>
    <cellStyle name="Moneda 4 2 63" xfId="1627" xr:uid="{DA324354-9126-4BB8-B3DC-7BEC5ADB00B9}"/>
    <cellStyle name="Moneda 4 2 64" xfId="1628" xr:uid="{C156D1DB-6603-4774-B4ED-E5B37285BB8B}"/>
    <cellStyle name="Moneda 4 2 65" xfId="1629" xr:uid="{BC6D8B73-8A48-4D26-8815-C392F637773B}"/>
    <cellStyle name="Moneda 4 2 66" xfId="1568" xr:uid="{B44443A0-9625-47E3-B102-C771A37D5913}"/>
    <cellStyle name="Moneda 4 2 7" xfId="1630" xr:uid="{CFFE2874-61F4-4292-A3F5-1A78D3F0687B}"/>
    <cellStyle name="Moneda 4 2 8" xfId="1631" xr:uid="{02F39368-F074-4AB2-A763-C29005D83436}"/>
    <cellStyle name="Moneda 4 2 9" xfId="1632" xr:uid="{88D74874-FC41-4CA3-9429-FC9A2B5D3490}"/>
    <cellStyle name="Moneda 4 20" xfId="1633" xr:uid="{CA4389ED-D1EF-4F87-9244-744CA6DA0756}"/>
    <cellStyle name="Moneda 4 21" xfId="1634" xr:uid="{91381FA0-C0DD-4F64-B0A4-697C170A943F}"/>
    <cellStyle name="Moneda 4 22" xfId="1635" xr:uid="{2BC4A424-D47C-444E-A995-A05AC9FCA58A}"/>
    <cellStyle name="Moneda 4 23" xfId="1636" xr:uid="{0E1B86D4-C809-4069-9ADC-843DBF25C9F3}"/>
    <cellStyle name="Moneda 4 24" xfId="1637" xr:uid="{8DA85D05-F1A6-469C-905D-B8CAE7CB1CFA}"/>
    <cellStyle name="Moneda 4 25" xfId="1638" xr:uid="{C6630326-5FF9-44D7-A512-C2361375580D}"/>
    <cellStyle name="Moneda 4 26" xfId="1639" xr:uid="{678DF21D-564C-4C4F-8847-86FB88AA6B11}"/>
    <cellStyle name="Moneda 4 27" xfId="1640" xr:uid="{710F410B-144A-469F-A420-FF43AAA16106}"/>
    <cellStyle name="Moneda 4 28" xfId="1641" xr:uid="{08B24016-0DC5-4DF1-940B-519912376C7F}"/>
    <cellStyle name="Moneda 4 29" xfId="1642" xr:uid="{CC92E47D-B5F9-491D-B609-EFBA2C2F7939}"/>
    <cellStyle name="Moneda 4 3" xfId="336" xr:uid="{B1BF7B6D-665E-48AE-BD95-933E31B9E684}"/>
    <cellStyle name="Moneda 4 3 10" xfId="1644" xr:uid="{F238CA87-5271-4402-B9EC-E4D6972709A4}"/>
    <cellStyle name="Moneda 4 3 11" xfId="1645" xr:uid="{1725F0EC-D266-42A0-B223-E3389A11796D}"/>
    <cellStyle name="Moneda 4 3 12" xfId="1646" xr:uid="{B54F2C7F-03D4-44BB-B357-01E3A6CADFE7}"/>
    <cellStyle name="Moneda 4 3 13" xfId="1647" xr:uid="{E4057496-AC3C-41AC-B0CB-C014CB7E0873}"/>
    <cellStyle name="Moneda 4 3 14" xfId="1648" xr:uid="{57E7D1C8-1FDD-4676-AED2-7D1AEF8BB408}"/>
    <cellStyle name="Moneda 4 3 15" xfId="1649" xr:uid="{25043BC7-6669-438F-91B8-8807E2E13BB1}"/>
    <cellStyle name="Moneda 4 3 16" xfId="1650" xr:uid="{08B3BC44-BD4A-46D8-A0B0-A172EEB055CE}"/>
    <cellStyle name="Moneda 4 3 17" xfId="1651" xr:uid="{9D183D7D-6AD2-4D8E-B141-FBC1A583A6FD}"/>
    <cellStyle name="Moneda 4 3 18" xfId="1652" xr:uid="{C6493800-AF46-47EC-8E9B-E6846C167A84}"/>
    <cellStyle name="Moneda 4 3 19" xfId="1653" xr:uid="{C4408AE5-F12D-40A4-AA3E-51A94B36C3FD}"/>
    <cellStyle name="Moneda 4 3 2" xfId="1654" xr:uid="{2ADF64A3-7F17-4870-B83D-900DBCC3FA7E}"/>
    <cellStyle name="Moneda 4 3 20" xfId="1655" xr:uid="{7D709E94-3CC4-47D2-927B-2156F24DAEE5}"/>
    <cellStyle name="Moneda 4 3 21" xfId="1656" xr:uid="{DA9C5784-5947-452E-9E0F-4A45A600E601}"/>
    <cellStyle name="Moneda 4 3 22" xfId="1657" xr:uid="{A0694E69-0CB8-4A8D-A7AD-44CFAEE5DA46}"/>
    <cellStyle name="Moneda 4 3 23" xfId="1658" xr:uid="{D5D5532B-2DB7-44DE-8C8A-23014543D37D}"/>
    <cellStyle name="Moneda 4 3 24" xfId="1659" xr:uid="{3C1F0852-9A4C-4F8B-AB97-77F547025F74}"/>
    <cellStyle name="Moneda 4 3 25" xfId="1660" xr:uid="{F155B7D5-E7C6-468E-ADF3-0CA43469BE6B}"/>
    <cellStyle name="Moneda 4 3 26" xfId="1661" xr:uid="{D02371AA-0713-4A55-A14D-C1B319B87CDB}"/>
    <cellStyle name="Moneda 4 3 27" xfId="1662" xr:uid="{D32984BB-4963-430D-BBE9-C3C232E7E02F}"/>
    <cellStyle name="Moneda 4 3 28" xfId="1663" xr:uid="{C079B539-83D2-4A5E-9053-98C71C111E6A}"/>
    <cellStyle name="Moneda 4 3 29" xfId="1664" xr:uid="{7EB08C9E-82EB-46C0-84CB-2900667E59B9}"/>
    <cellStyle name="Moneda 4 3 3" xfId="1665" xr:uid="{0C1486E3-0F9B-43E1-9F04-EEE79D2323A1}"/>
    <cellStyle name="Moneda 4 3 30" xfId="1666" xr:uid="{380F453D-53A6-469E-945C-C2B882FC005D}"/>
    <cellStyle name="Moneda 4 3 31" xfId="1667" xr:uid="{4B3D17B4-D2E1-45EA-AA55-BE4FA4937573}"/>
    <cellStyle name="Moneda 4 3 32" xfId="1668" xr:uid="{3825F036-C793-43B4-91F2-F95DC4C1F03F}"/>
    <cellStyle name="Moneda 4 3 33" xfId="1669" xr:uid="{958652F6-AE73-423B-8E1F-C716BDA320CE}"/>
    <cellStyle name="Moneda 4 3 34" xfId="1670" xr:uid="{DB8DD487-D828-4168-8BB0-62954B0F773C}"/>
    <cellStyle name="Moneda 4 3 35" xfId="1671" xr:uid="{C56ABC14-4239-4FFD-85F6-391069FDD5D1}"/>
    <cellStyle name="Moneda 4 3 36" xfId="1672" xr:uid="{48CB96AE-2DF7-42F0-9A99-5A38E6CE0C5E}"/>
    <cellStyle name="Moneda 4 3 37" xfId="1673" xr:uid="{D1900A52-A5C1-4103-AC4B-EF9D8C257B1C}"/>
    <cellStyle name="Moneda 4 3 38" xfId="1674" xr:uid="{FD4B26D2-D124-4133-A4BE-CB2F3C847248}"/>
    <cellStyle name="Moneda 4 3 39" xfId="1675" xr:uid="{79AF05D5-9A4B-4359-83D1-BCB4441546A4}"/>
    <cellStyle name="Moneda 4 3 4" xfId="1676" xr:uid="{B6D9AFEA-DB16-4E7D-8048-B89166B3987C}"/>
    <cellStyle name="Moneda 4 3 40" xfId="1677" xr:uid="{393746B8-34AE-472C-847A-EE82D01A8CD4}"/>
    <cellStyle name="Moneda 4 3 41" xfId="1678" xr:uid="{CB998F28-80C2-42DC-BC94-C9C6B6FF6E06}"/>
    <cellStyle name="Moneda 4 3 42" xfId="1679" xr:uid="{A08962CD-BAF0-4D89-91BC-D34EC9B6D968}"/>
    <cellStyle name="Moneda 4 3 43" xfId="1680" xr:uid="{AE3AA561-96E9-4422-9F63-88321AFDD011}"/>
    <cellStyle name="Moneda 4 3 44" xfId="1681" xr:uid="{00306A14-F627-4FA0-B9E0-EBEB53DFC1AF}"/>
    <cellStyle name="Moneda 4 3 45" xfId="1682" xr:uid="{556C71B3-6C65-4235-B38F-142B59DEF1B4}"/>
    <cellStyle name="Moneda 4 3 46" xfId="1683" xr:uid="{5C510217-CAB1-476C-B4E3-5D1C9C77E7B2}"/>
    <cellStyle name="Moneda 4 3 47" xfId="1684" xr:uid="{CDB13B83-CEBD-4D33-8FBB-C29E3D202152}"/>
    <cellStyle name="Moneda 4 3 48" xfId="1685" xr:uid="{7144969A-ACFF-4820-BE66-4CD24F106060}"/>
    <cellStyle name="Moneda 4 3 49" xfId="1686" xr:uid="{64798E90-2811-4DA2-A268-554E11FB64BB}"/>
    <cellStyle name="Moneda 4 3 5" xfId="1687" xr:uid="{0D7F06FC-0EDF-4521-BDAA-E47F36FFEE7D}"/>
    <cellStyle name="Moneda 4 3 50" xfId="1688" xr:uid="{4D1878CB-322C-4D99-8B40-13F322D540BC}"/>
    <cellStyle name="Moneda 4 3 51" xfId="1689" xr:uid="{BB95435B-689B-4584-AAC9-083AFA010E15}"/>
    <cellStyle name="Moneda 4 3 52" xfId="1690" xr:uid="{D754F5E2-63D4-4F95-9126-2A1F2DFB4A22}"/>
    <cellStyle name="Moneda 4 3 53" xfId="1691" xr:uid="{17175EAF-A5A4-483A-94E8-1D1E6FA1AC4C}"/>
    <cellStyle name="Moneda 4 3 54" xfId="1692" xr:uid="{3FB2F113-9C68-4669-B65F-3D7203ABB0A0}"/>
    <cellStyle name="Moneda 4 3 55" xfId="1693" xr:uid="{406FD367-8215-423B-AADF-85249CF79D02}"/>
    <cellStyle name="Moneda 4 3 56" xfId="1694" xr:uid="{84EE4D5A-80F9-402A-AA42-837D9FFFAAC4}"/>
    <cellStyle name="Moneda 4 3 57" xfId="1695" xr:uid="{87E84E9C-541B-4DBA-9E99-9DDEF53EB080}"/>
    <cellStyle name="Moneda 4 3 58" xfId="1696" xr:uid="{C96D2919-2C16-493C-9274-9F752C0383DC}"/>
    <cellStyle name="Moneda 4 3 59" xfId="1697" xr:uid="{95650024-084E-4452-87DE-12ACAE235B5C}"/>
    <cellStyle name="Moneda 4 3 6" xfId="1698" xr:uid="{733F9049-8381-4EF1-B9DF-4843F7D3688C}"/>
    <cellStyle name="Moneda 4 3 60" xfId="1699" xr:uid="{E8E2E232-59A4-47A5-986A-D9D790F2106F}"/>
    <cellStyle name="Moneda 4 3 61" xfId="1700" xr:uid="{ACB2C189-D647-4DFF-90D9-195FA59EA9B4}"/>
    <cellStyle name="Moneda 4 3 62" xfId="1701" xr:uid="{2A2D08E9-6825-4611-992F-369086F39E57}"/>
    <cellStyle name="Moneda 4 3 63" xfId="1702" xr:uid="{6F2C4AF5-8962-459C-A3D1-1ACE960213CE}"/>
    <cellStyle name="Moneda 4 3 64" xfId="1703" xr:uid="{C71417E3-522D-4AD4-8781-38D5C7D2D903}"/>
    <cellStyle name="Moneda 4 3 65" xfId="1704" xr:uid="{B33F5617-3199-46EF-B639-C79AF8B8D83D}"/>
    <cellStyle name="Moneda 4 3 66" xfId="1643" xr:uid="{B6AD105F-8F12-4C15-ACC1-82767E9E0FB8}"/>
    <cellStyle name="Moneda 4 3 7" xfId="1705" xr:uid="{2BA393E9-A17F-42DD-8B2F-0BC806DA3012}"/>
    <cellStyle name="Moneda 4 3 8" xfId="1706" xr:uid="{D8D2A51D-C7C1-4D5F-B89E-81E2EB2129C9}"/>
    <cellStyle name="Moneda 4 3 9" xfId="1707" xr:uid="{4B54D1AF-7A94-435E-BB76-561D4071D8D3}"/>
    <cellStyle name="Moneda 4 30" xfId="1708" xr:uid="{E354DA4D-1025-427F-8256-402B5AE3BE92}"/>
    <cellStyle name="Moneda 4 31" xfId="1709" xr:uid="{F4BF24AE-2B77-4B15-902C-85A7E173D5B9}"/>
    <cellStyle name="Moneda 4 32" xfId="1710" xr:uid="{34B1161C-0179-4B1B-A4BB-049A5F90AF02}"/>
    <cellStyle name="Moneda 4 33" xfId="1711" xr:uid="{64794B8A-D8C3-4AD9-AC2C-D3A4BA92A573}"/>
    <cellStyle name="Moneda 4 34" xfId="1712" xr:uid="{A3F9FB7D-E6DC-490B-B164-95686286B0DB}"/>
    <cellStyle name="Moneda 4 35" xfId="1713" xr:uid="{8E2053A5-4306-4AE8-89AB-B0B337578C9D}"/>
    <cellStyle name="Moneda 4 36" xfId="1714" xr:uid="{D3166335-0420-4AD6-AD17-3C4D82DFE66E}"/>
    <cellStyle name="Moneda 4 37" xfId="1715" xr:uid="{D1679AEE-970E-462F-BE59-9F122BC6B651}"/>
    <cellStyle name="Moneda 4 38" xfId="1716" xr:uid="{C9E290CA-8A23-4157-8EAD-7B543729C2AE}"/>
    <cellStyle name="Moneda 4 39" xfId="1717" xr:uid="{53947147-D569-4CEF-B193-867E6C4CC750}"/>
    <cellStyle name="Moneda 4 4" xfId="305" xr:uid="{3DE8E6F6-EF96-4957-BE34-A6114C8FDE8B}"/>
    <cellStyle name="Moneda 4 4 10" xfId="1719" xr:uid="{D9471D91-21D9-4307-9A96-48E9755D33E6}"/>
    <cellStyle name="Moneda 4 4 11" xfId="1720" xr:uid="{8C799F58-5CC8-4878-8638-36BABA897593}"/>
    <cellStyle name="Moneda 4 4 12" xfId="1721" xr:uid="{131ADE67-D92A-434A-9EAD-F41EE73825E6}"/>
    <cellStyle name="Moneda 4 4 13" xfId="1722" xr:uid="{92C29791-0E42-4DE0-A212-54453D32284D}"/>
    <cellStyle name="Moneda 4 4 14" xfId="1723" xr:uid="{6D73B9B0-6FC6-4B3D-A622-9BAED1A7B72D}"/>
    <cellStyle name="Moneda 4 4 15" xfId="1724" xr:uid="{EC7E1D95-7DA6-40B7-AB13-4439FBC0E365}"/>
    <cellStyle name="Moneda 4 4 16" xfId="1725" xr:uid="{83BB0E81-B153-4351-8A73-AD28560ED75C}"/>
    <cellStyle name="Moneda 4 4 17" xfId="1726" xr:uid="{1F6BE458-D1B8-4DC2-84F4-9717783B10C8}"/>
    <cellStyle name="Moneda 4 4 18" xfId="1727" xr:uid="{2AB05A47-D33B-49EA-8768-7A11897845E1}"/>
    <cellStyle name="Moneda 4 4 19" xfId="1728" xr:uid="{38BC55C6-B5A2-458A-8645-E365AB86D1E3}"/>
    <cellStyle name="Moneda 4 4 2" xfId="1729" xr:uid="{E67DCDAB-5029-4D37-944A-CDE155A72BC2}"/>
    <cellStyle name="Moneda 4 4 20" xfId="1730" xr:uid="{8AA50A6A-4539-4A0F-B4AA-80848DD7FEE4}"/>
    <cellStyle name="Moneda 4 4 21" xfId="1731" xr:uid="{D97B9921-3AE6-493B-B3BE-309923F9F07F}"/>
    <cellStyle name="Moneda 4 4 22" xfId="1732" xr:uid="{67756FB1-E52D-4922-AF22-A8B29851BF9D}"/>
    <cellStyle name="Moneda 4 4 23" xfId="1733" xr:uid="{35A52FC6-FFEC-4FF3-8B33-963DE6CE39F6}"/>
    <cellStyle name="Moneda 4 4 24" xfId="1734" xr:uid="{41A99C39-7631-4BD3-A821-44CB319788B4}"/>
    <cellStyle name="Moneda 4 4 25" xfId="1735" xr:uid="{9BFB36B9-A5B8-4701-B861-726047E1BBC1}"/>
    <cellStyle name="Moneda 4 4 26" xfId="1736" xr:uid="{32BF6420-2F24-4164-8CD4-20556F8D542E}"/>
    <cellStyle name="Moneda 4 4 27" xfId="1737" xr:uid="{8CB686E1-76D4-49C6-95EF-9A8D2E2C312E}"/>
    <cellStyle name="Moneda 4 4 28" xfId="1738" xr:uid="{2359A960-1504-4935-B2FC-169340314DDA}"/>
    <cellStyle name="Moneda 4 4 29" xfId="1739" xr:uid="{E342238D-B02D-4686-B9CB-CDC01DAAC96C}"/>
    <cellStyle name="Moneda 4 4 3" xfId="1740" xr:uid="{E0185469-58D8-4231-8800-51CC9B9D0445}"/>
    <cellStyle name="Moneda 4 4 30" xfId="1741" xr:uid="{ED2B37F7-A53E-4620-A7CF-CE8EAC0D8B8A}"/>
    <cellStyle name="Moneda 4 4 31" xfId="1742" xr:uid="{8C9CC1BF-AFEB-4D8B-BC8B-13821C12BC7D}"/>
    <cellStyle name="Moneda 4 4 32" xfId="1743" xr:uid="{0E08F1AF-3DAA-4F70-8B38-9799CF96C86B}"/>
    <cellStyle name="Moneda 4 4 33" xfId="1744" xr:uid="{55FC2600-0E50-4461-9A27-8D4F4C529DCE}"/>
    <cellStyle name="Moneda 4 4 34" xfId="1745" xr:uid="{545EBE60-89F9-47FC-9EFE-A0F26F45C61E}"/>
    <cellStyle name="Moneda 4 4 35" xfId="1746" xr:uid="{3E93B0E7-5E03-4694-8AC9-B4C7C68A7032}"/>
    <cellStyle name="Moneda 4 4 36" xfId="1747" xr:uid="{85B94852-9C8C-4AD6-B1DE-7E5B10734E3E}"/>
    <cellStyle name="Moneda 4 4 37" xfId="1748" xr:uid="{417FCE17-23DA-4BF5-A23C-AE0AE954785C}"/>
    <cellStyle name="Moneda 4 4 38" xfId="1749" xr:uid="{DCB379ED-911E-429C-AB86-DC71FCD504F3}"/>
    <cellStyle name="Moneda 4 4 39" xfId="1750" xr:uid="{11497AE7-8197-458F-AD0F-D04C20C256DD}"/>
    <cellStyle name="Moneda 4 4 4" xfId="1751" xr:uid="{08E6EB9A-0243-4A3E-ACBD-67B5E1C34982}"/>
    <cellStyle name="Moneda 4 4 40" xfId="1752" xr:uid="{F62D4AA6-068E-4992-B798-2A0706B0A4EF}"/>
    <cellStyle name="Moneda 4 4 41" xfId="1753" xr:uid="{FAA2727F-0A37-4EE7-9EAB-BC08B3A88D1A}"/>
    <cellStyle name="Moneda 4 4 42" xfId="1754" xr:uid="{774AC965-05EB-4BAE-A78B-B67F040E5FAF}"/>
    <cellStyle name="Moneda 4 4 43" xfId="1755" xr:uid="{26824DC3-E995-4DB3-94D9-1582AE20C84E}"/>
    <cellStyle name="Moneda 4 4 44" xfId="1756" xr:uid="{F06854CF-F538-469C-B1C0-62DA278F0EF9}"/>
    <cellStyle name="Moneda 4 4 45" xfId="1757" xr:uid="{396D7857-C033-4623-8BA9-00135D2638B1}"/>
    <cellStyle name="Moneda 4 4 46" xfId="1758" xr:uid="{4E997358-8E71-44D2-BF42-33DAB3A7ADAD}"/>
    <cellStyle name="Moneda 4 4 47" xfId="1759" xr:uid="{BB504362-D6D4-4FE0-8C66-B7F32A218BFE}"/>
    <cellStyle name="Moneda 4 4 48" xfId="1760" xr:uid="{DA3E7C52-B9A4-4223-A1E6-0CE9802CA542}"/>
    <cellStyle name="Moneda 4 4 49" xfId="1761" xr:uid="{F095DE8E-518B-40B4-A051-3D5B7C4AA2E3}"/>
    <cellStyle name="Moneda 4 4 5" xfId="1762" xr:uid="{3D114A24-3FBE-491A-B627-C09A6CE9B2A1}"/>
    <cellStyle name="Moneda 4 4 50" xfId="1763" xr:uid="{37662D0F-CB6F-4037-B84E-C159B1DD864F}"/>
    <cellStyle name="Moneda 4 4 51" xfId="1764" xr:uid="{A76F31CA-B0AE-41A6-AEAF-82BD7971106F}"/>
    <cellStyle name="Moneda 4 4 52" xfId="1765" xr:uid="{2255EF0C-0F8B-404A-B379-708B503ABD6E}"/>
    <cellStyle name="Moneda 4 4 53" xfId="1766" xr:uid="{CD8EBDC2-2E1D-48B4-8975-A3CCB6933F94}"/>
    <cellStyle name="Moneda 4 4 54" xfId="1767" xr:uid="{DC7BE0E7-CB8A-41F6-8098-E5F165CAD44C}"/>
    <cellStyle name="Moneda 4 4 55" xfId="1768" xr:uid="{C48A530A-8438-4EE1-A666-01B8553B41BA}"/>
    <cellStyle name="Moneda 4 4 56" xfId="1769" xr:uid="{A78CB840-7DBB-48E3-AE9F-596F0FABA375}"/>
    <cellStyle name="Moneda 4 4 57" xfId="1770" xr:uid="{B988CAF4-6ED7-4025-AB01-D91DA537EC3D}"/>
    <cellStyle name="Moneda 4 4 58" xfId="1771" xr:uid="{46E0C288-ACEA-4149-8DB7-B16F7C9BA64A}"/>
    <cellStyle name="Moneda 4 4 59" xfId="1772" xr:uid="{71774D0F-0E97-4DEB-A01F-39F9E3503A58}"/>
    <cellStyle name="Moneda 4 4 6" xfId="1773" xr:uid="{A2844F5C-5BCA-41FC-BFE6-94067727A2B5}"/>
    <cellStyle name="Moneda 4 4 60" xfId="1774" xr:uid="{74CEC4B5-9CEC-4E3E-9A53-DC660EEB8F49}"/>
    <cellStyle name="Moneda 4 4 61" xfId="1775" xr:uid="{4FD9DA5D-1151-4A17-B706-0C713BA210B8}"/>
    <cellStyle name="Moneda 4 4 62" xfId="1776" xr:uid="{10284D26-F147-4F46-A217-3A5ACBE07661}"/>
    <cellStyle name="Moneda 4 4 63" xfId="1777" xr:uid="{62D01884-3447-4C9E-9E89-2A19E3687F9B}"/>
    <cellStyle name="Moneda 4 4 64" xfId="1778" xr:uid="{9CCC455D-1DC4-4119-ABB5-0C7559C44B82}"/>
    <cellStyle name="Moneda 4 4 65" xfId="1779" xr:uid="{838ED778-601C-4349-B437-1CCD6192C373}"/>
    <cellStyle name="Moneda 4 4 66" xfId="1718" xr:uid="{BB878180-4C43-4F6D-85E5-C067D80B4E1E}"/>
    <cellStyle name="Moneda 4 4 7" xfId="1780" xr:uid="{77F82970-7959-4794-9C63-0A405D7A6F84}"/>
    <cellStyle name="Moneda 4 4 8" xfId="1781" xr:uid="{A107E985-52A1-4DBF-9A69-CA0ADBCB0DBB}"/>
    <cellStyle name="Moneda 4 4 9" xfId="1782" xr:uid="{1777F07B-4594-4474-946A-3FF0B5033086}"/>
    <cellStyle name="Moneda 4 40" xfId="1783" xr:uid="{CE42F3D6-F0A9-48E6-9D3B-869C88C235BC}"/>
    <cellStyle name="Moneda 4 41" xfId="1784" xr:uid="{DE563D10-4384-439F-85B0-EB65EE9D9E9A}"/>
    <cellStyle name="Moneda 4 42" xfId="1785" xr:uid="{0CBF6F51-6061-4DCD-AA2E-0A7A9214BA87}"/>
    <cellStyle name="Moneda 4 43" xfId="1786" xr:uid="{4BDF7040-94CD-45B9-989E-1381894D3B07}"/>
    <cellStyle name="Moneda 4 44" xfId="1787" xr:uid="{57435AC5-FD5E-4BAC-8DC7-CC41ABF7E978}"/>
    <cellStyle name="Moneda 4 45" xfId="1788" xr:uid="{AB6FFACC-C0CC-4F18-AFF8-D8159AD4E366}"/>
    <cellStyle name="Moneda 4 46" xfId="1789" xr:uid="{D8C768EB-68EE-4D7D-8CAF-F09559AC8418}"/>
    <cellStyle name="Moneda 4 47" xfId="1790" xr:uid="{82E8ECDF-BC48-4CBF-9949-A527AFC57AA4}"/>
    <cellStyle name="Moneda 4 48" xfId="1791" xr:uid="{400D7E35-BC6F-4FB6-A96B-65E6DD46AD53}"/>
    <cellStyle name="Moneda 4 49" xfId="1792" xr:uid="{B700BB93-3928-4063-9F43-7D361A2C2182}"/>
    <cellStyle name="Moneda 4 5" xfId="401" xr:uid="{08415442-2EE8-42F4-91B5-E283FE1E6F62}"/>
    <cellStyle name="Moneda 4 5 10" xfId="1794" xr:uid="{821E8947-C6BA-4B5B-B07D-089658FF23B4}"/>
    <cellStyle name="Moneda 4 5 11" xfId="1795" xr:uid="{0CFDC96C-015B-4A44-9C6C-BEAD0D385E62}"/>
    <cellStyle name="Moneda 4 5 12" xfId="1796" xr:uid="{9923A8CB-2B23-42EE-90CC-624B542556C1}"/>
    <cellStyle name="Moneda 4 5 13" xfId="1797" xr:uid="{C9140BA3-29BE-4636-8EA1-2538968F2D02}"/>
    <cellStyle name="Moneda 4 5 14" xfId="1798" xr:uid="{ED0B7ADF-4536-4707-BE0C-6A286C0F2B92}"/>
    <cellStyle name="Moneda 4 5 15" xfId="1799" xr:uid="{B6F69AAC-3115-4AC8-93E1-F4CC76A6DFEB}"/>
    <cellStyle name="Moneda 4 5 16" xfId="1800" xr:uid="{7699F36B-7EE0-4967-A1DA-3AC77837E8F6}"/>
    <cellStyle name="Moneda 4 5 17" xfId="1801" xr:uid="{39C3A609-5E8B-4D1A-A2EC-0CF4DDD75CFC}"/>
    <cellStyle name="Moneda 4 5 18" xfId="1802" xr:uid="{094EB41A-2B1B-42C2-8E81-BE43006B53E7}"/>
    <cellStyle name="Moneda 4 5 19" xfId="1803" xr:uid="{F2CC5E6B-6227-46DE-9B73-D3E31152B0F9}"/>
    <cellStyle name="Moneda 4 5 2" xfId="1804" xr:uid="{F0C4A078-D217-42BD-9A1F-6F173E59D668}"/>
    <cellStyle name="Moneda 4 5 2 2" xfId="1805" xr:uid="{F524E046-2350-4488-9C75-6C06AFE83841}"/>
    <cellStyle name="Moneda 4 5 20" xfId="1806" xr:uid="{1F962AC6-EBDD-4B8D-8C88-97F24DB45EBF}"/>
    <cellStyle name="Moneda 4 5 21" xfId="1807" xr:uid="{82BA3F4E-04E7-4353-A24F-9988EB572580}"/>
    <cellStyle name="Moneda 4 5 22" xfId="1808" xr:uid="{3B388295-0A1D-4DCA-9DC8-4D921530A58D}"/>
    <cellStyle name="Moneda 4 5 23" xfId="1809" xr:uid="{F5E763AA-1C10-45CE-BB86-5ECE683876F0}"/>
    <cellStyle name="Moneda 4 5 24" xfId="1810" xr:uid="{B089A21F-F8AC-41A5-B756-AAB6583B4CAB}"/>
    <cellStyle name="Moneda 4 5 25" xfId="1811" xr:uid="{C8B8FE08-3E5B-4321-ADF4-03020A6F0EF6}"/>
    <cellStyle name="Moneda 4 5 26" xfId="1812" xr:uid="{C032FC72-3D49-4C9F-AC4D-FFA7742EAA62}"/>
    <cellStyle name="Moneda 4 5 27" xfId="1813" xr:uid="{DD29A446-C7A6-4C30-A4FD-D77A8210EBBF}"/>
    <cellStyle name="Moneda 4 5 28" xfId="1814" xr:uid="{C2B2C380-274C-4A67-AAA9-43580133F8E6}"/>
    <cellStyle name="Moneda 4 5 29" xfId="1815" xr:uid="{3F2F1060-3043-460D-919E-0A26FB5F0E90}"/>
    <cellStyle name="Moneda 4 5 3" xfId="1816" xr:uid="{C765B1B6-030B-4CB3-932E-2193153B4FD9}"/>
    <cellStyle name="Moneda 4 5 30" xfId="1817" xr:uid="{22A642C6-B68F-4310-B6F6-6DD1F8D3888F}"/>
    <cellStyle name="Moneda 4 5 31" xfId="1818" xr:uid="{4B2FCE09-1B33-44BB-BBC4-FDA394A72491}"/>
    <cellStyle name="Moneda 4 5 32" xfId="1819" xr:uid="{68DA651C-9C3D-43D1-BC75-BCD92B597043}"/>
    <cellStyle name="Moneda 4 5 33" xfId="1820" xr:uid="{920543B1-9A0D-40FC-B413-94D919600934}"/>
    <cellStyle name="Moneda 4 5 34" xfId="1793" xr:uid="{417CEDB8-7A78-4205-BF02-C604393523F6}"/>
    <cellStyle name="Moneda 4 5 4" xfId="1821" xr:uid="{4CC801FC-E288-4BEA-93E5-6152970B5DE2}"/>
    <cellStyle name="Moneda 4 5 5" xfId="1822" xr:uid="{BFDF55A1-481A-4FB9-8D5F-F932B0827AAC}"/>
    <cellStyle name="Moneda 4 5 6" xfId="1823" xr:uid="{20C65AAA-A513-49D9-A9A1-E5F7C24524A2}"/>
    <cellStyle name="Moneda 4 5 7" xfId="1824" xr:uid="{AA32BADC-29A7-4AF9-89DC-9A72743C3CDD}"/>
    <cellStyle name="Moneda 4 5 8" xfId="1825" xr:uid="{D2F481CD-8B6D-4C79-8D2C-F6B41B0051C3}"/>
    <cellStyle name="Moneda 4 5 9" xfId="1826" xr:uid="{FB96859D-1773-4233-ABCA-CFE3B6937A32}"/>
    <cellStyle name="Moneda 4 50" xfId="1827" xr:uid="{05ACB760-7BAB-40D5-848B-2C9D6E6A10DD}"/>
    <cellStyle name="Moneda 4 51" xfId="1828" xr:uid="{A703B5D0-F289-4450-9693-F5276A24C2F4}"/>
    <cellStyle name="Moneda 4 52" xfId="1829" xr:uid="{E748ADA8-C194-4475-984E-FA7F4CE5ED24}"/>
    <cellStyle name="Moneda 4 53" xfId="1830" xr:uid="{669DC761-06B4-499E-B6EC-C9549A45E9CE}"/>
    <cellStyle name="Moneda 4 54" xfId="1831" xr:uid="{240D9BA2-BA33-404D-9948-C290500E493A}"/>
    <cellStyle name="Moneda 4 55" xfId="1832" xr:uid="{27D65CCC-7AEB-4B7C-8512-FCEA35AA93EF}"/>
    <cellStyle name="Moneda 4 56" xfId="1833" xr:uid="{0D631DB0-4C78-4843-A6F6-366E2E326128}"/>
    <cellStyle name="Moneda 4 57" xfId="1834" xr:uid="{8E636334-F360-480E-89FD-8EE0DC61FA11}"/>
    <cellStyle name="Moneda 4 58" xfId="1835" xr:uid="{CD16ED6E-AF73-42C1-84C0-93A0BF7D8E1C}"/>
    <cellStyle name="Moneda 4 59" xfId="1836" xr:uid="{3298B96A-D2D6-4C76-83D6-66A420C589A9}"/>
    <cellStyle name="Moneda 4 6" xfId="1837" xr:uid="{8A0DEC5D-2245-4114-988A-9D2F690FD79E}"/>
    <cellStyle name="Moneda 4 6 2" xfId="1838" xr:uid="{C5A01389-4FD7-425D-8991-A1CEB408C1C1}"/>
    <cellStyle name="Moneda 4 6 3" xfId="1839" xr:uid="{BE062F68-E38C-4F18-8DA8-1B0A43C9D660}"/>
    <cellStyle name="Moneda 4 60" xfId="1840" xr:uid="{2B152423-507E-4E38-80B9-9335A2D5B7D4}"/>
    <cellStyle name="Moneda 4 61" xfId="1841" xr:uid="{AD3864B4-8F33-4E56-9C90-73611FE61E4E}"/>
    <cellStyle name="Moneda 4 62" xfId="1842" xr:uid="{BC84BD3E-9BDC-40E4-94EC-EDEF75C47246}"/>
    <cellStyle name="Moneda 4 63" xfId="1843" xr:uid="{6A83B51D-9B78-4F1E-A9F6-37D25364D400}"/>
    <cellStyle name="Moneda 4 64" xfId="1844" xr:uid="{C4C41A91-E6A5-497F-94F4-421432618FDE}"/>
    <cellStyle name="Moneda 4 65" xfId="1845" xr:uid="{12C31B60-78F6-4E57-8BF3-30854BF44DA8}"/>
    <cellStyle name="Moneda 4 66" xfId="1846" xr:uid="{D7F13945-B552-464D-B600-8AB2924DA42B}"/>
    <cellStyle name="Moneda 4 67" xfId="1847" xr:uid="{47B3C90A-939E-4BB8-9BE2-B37D6B849DEF}"/>
    <cellStyle name="Moneda 4 68" xfId="1848" xr:uid="{7C11F633-B051-43B4-A499-50C1ED73B21D}"/>
    <cellStyle name="Moneda 4 7" xfId="1849" xr:uid="{A7E7B58C-35CD-43B7-84E4-C9EE74622F52}"/>
    <cellStyle name="Moneda 4 8" xfId="1850" xr:uid="{C9AD7FD0-5BE9-40F4-9F3A-D9735BF395F3}"/>
    <cellStyle name="Moneda 4 9" xfId="1851" xr:uid="{06CA1EEB-D88B-45EF-A1E7-CEB1029D91C2}"/>
    <cellStyle name="Moneda 5" xfId="167" xr:uid="{396CD46B-72EA-4D35-94E6-1BF53ACADF60}"/>
    <cellStyle name="Moneda 5 2" xfId="321" xr:uid="{A39E46A0-76A0-4EE9-8370-C41B714C0A89}"/>
    <cellStyle name="Moneda 5 2 2" xfId="1854" xr:uid="{33C5F962-1D25-43C6-BF16-F145E9EF4B66}"/>
    <cellStyle name="Moneda 5 2 3" xfId="1853" xr:uid="{E43DC567-1E6A-42DE-B0D6-DD6CE0E68093}"/>
    <cellStyle name="Moneda 5 3" xfId="337" xr:uid="{CDE33F21-6633-46D4-8215-5C1EAF35D923}"/>
    <cellStyle name="Moneda 5 3 2" xfId="1855" xr:uid="{B5D0D836-5548-4CA6-847A-718CF2A8CBB9}"/>
    <cellStyle name="Moneda 5 4" xfId="306" xr:uid="{F3A49DE9-2EA2-49AC-BA6C-F2B3CA8C2E22}"/>
    <cellStyle name="Moneda 5 4 2" xfId="1856" xr:uid="{6DF26B0B-E0E7-4962-A7F2-7CF5E58FD959}"/>
    <cellStyle name="Moneda 6" xfId="168" xr:uid="{F26C8E53-07F4-493E-8614-C43339A08BF1}"/>
    <cellStyle name="Moneda 6 2" xfId="322" xr:uid="{ECB6D31E-B13A-472D-97B9-AEE1706FD183}"/>
    <cellStyle name="Moneda 6 2 2" xfId="1858" xr:uid="{1DA7926A-FED2-4435-BBE3-796531DAF896}"/>
    <cellStyle name="Moneda 6 3" xfId="338" xr:uid="{EC15ECF2-9F86-4D50-A4C0-4AB36FEB1E7C}"/>
    <cellStyle name="Moneda 6 3 2" xfId="1859" xr:uid="{4141E1F8-B687-4004-AC2E-F04D4466A9FF}"/>
    <cellStyle name="Moneda 6 4" xfId="307" xr:uid="{E55A8DE7-C3E9-4AEC-84DE-04EC58FA62CD}"/>
    <cellStyle name="Moneda 6 4 2" xfId="1860" xr:uid="{668ACC56-6A67-4F7E-8178-A24F82044909}"/>
    <cellStyle name="Moneda 7" xfId="24" xr:uid="{17615149-CCC0-4A5B-8AC6-72C01DFA53AB}"/>
    <cellStyle name="Moneda 7 2" xfId="309" xr:uid="{B89A45A8-4C66-4773-9733-A5A36E3E26FD}"/>
    <cellStyle name="Moneda 7 2 2" xfId="1862" xr:uid="{3A092192-BD65-4EA7-B096-FA47E5A8F57C}"/>
    <cellStyle name="Moneda 7 3" xfId="1861" xr:uid="{6F97A32E-5837-4694-AFC1-4B320E0D0569}"/>
    <cellStyle name="Moneda 8" xfId="313" xr:uid="{AAD83665-5A64-4F70-9D1A-640A935EFE3E}"/>
    <cellStyle name="Moneda 8 2" xfId="1864" xr:uid="{F7079310-1EFE-46E1-94CC-ABD8540623CA}"/>
    <cellStyle name="Moneda 8 3" xfId="1863" xr:uid="{86780D91-B8AD-432C-8DB6-B21903DE2D3C}"/>
    <cellStyle name="Moneda 9" xfId="324" xr:uid="{C4C4049C-9470-4FEA-B35C-880DB4537CB3}"/>
    <cellStyle name="Moneda 9 2" xfId="1866" xr:uid="{012D7AE7-8528-496A-864D-DD0FFC7506AE}"/>
    <cellStyle name="Moneda 9 3" xfId="1865" xr:uid="{E907915A-E11A-434D-B3E3-441FBD62435D}"/>
    <cellStyle name="Neutral 2" xfId="169" xr:uid="{1D5484EB-F088-49A3-8415-4AB4A6C4D4E6}"/>
    <cellStyle name="Neutral 2 2" xfId="170" xr:uid="{5BD58A00-5438-4860-B883-7D91E2A77D69}"/>
    <cellStyle name="Neutral 3" xfId="171" xr:uid="{F87EE73F-66E5-4C62-8C1D-09783EE3ED01}"/>
    <cellStyle name="Neutral 4" xfId="172" xr:uid="{D4DB0EED-8DBE-4660-A0F1-B5F361924499}"/>
    <cellStyle name="Nivel 1,2.3,5,6,9" xfId="384" xr:uid="{620800F7-D5E4-4718-9CAB-EB2E9C47BBF6}"/>
    <cellStyle name="Nivel 4" xfId="385" xr:uid="{84EF3075-8145-4C99-8BBD-E4ACAD4E4A4F}"/>
    <cellStyle name="Normal" xfId="0" builtinId="0"/>
    <cellStyle name="Normal 10" xfId="10" xr:uid="{00000000-0005-0000-0000-000008000000}"/>
    <cellStyle name="Normal 10 2" xfId="1868" xr:uid="{0E9E6E7B-1AA9-485F-8A3A-6CF73F7B2F71}"/>
    <cellStyle name="Normal 10 2 2" xfId="2290" xr:uid="{E8507D5C-C912-48E8-BE4A-AA97CBC1B868}"/>
    <cellStyle name="Normal 11" xfId="1869" xr:uid="{AF1090FA-A248-4A11-9C5D-EC14814A654E}"/>
    <cellStyle name="Normal 11 2" xfId="11" xr:uid="{00000000-0005-0000-0000-000009000000}"/>
    <cellStyle name="Normal 12" xfId="1870" xr:uid="{34EF6090-6A6B-4714-BAA8-0C4EA5353212}"/>
    <cellStyle name="Normal 13" xfId="1871" xr:uid="{9D9E6643-3FE0-4E4A-89BB-08D1F69ACC4E}"/>
    <cellStyle name="Normal 14" xfId="1872" xr:uid="{A168457B-612F-4D05-8698-6D9FE2238808}"/>
    <cellStyle name="Normal 15" xfId="1873" xr:uid="{C7B26B89-3147-4594-8610-26ED4694AEFC}"/>
    <cellStyle name="Normal 16" xfId="1874" xr:uid="{E01595B9-376F-49C4-9A3B-CE230125949C}"/>
    <cellStyle name="Normal 17" xfId="1875" xr:uid="{92294838-50B2-478E-BC72-E06DF07E31BF}"/>
    <cellStyle name="Normal 18" xfId="1876" xr:uid="{3030FBB3-9400-4DEA-919E-25E03820F07D}"/>
    <cellStyle name="Normal 19" xfId="1877" xr:uid="{5ABCE719-C632-4CE0-A32F-446969514CCB}"/>
    <cellStyle name="Normal 2" xfId="1" xr:uid="{00000000-0005-0000-0000-00000A000000}"/>
    <cellStyle name="Normal 2 10" xfId="3" xr:uid="{00000000-0005-0000-0000-00000B000000}"/>
    <cellStyle name="Normal 2 10 2" xfId="1878" xr:uid="{832AD43E-FFB0-46CE-9957-240F596A1F7E}"/>
    <cellStyle name="Normal 2 11" xfId="1879" xr:uid="{9C9C23EE-9A72-465C-B0B3-22C0F5A71356}"/>
    <cellStyle name="Normal 2 12" xfId="1880" xr:uid="{84B3BAB6-107C-41EC-9F8A-5BF5A4C0B347}"/>
    <cellStyle name="Normal 2 13" xfId="1881" xr:uid="{21E998D5-666B-43BC-BB90-DA43D38984B7}"/>
    <cellStyle name="Normal 2 14" xfId="1882" xr:uid="{2E91CEA7-19F9-4178-B039-A6EA12860467}"/>
    <cellStyle name="Normal 2 15" xfId="1883" xr:uid="{4D3ADF6E-701C-47BF-8C90-106C05EEAC57}"/>
    <cellStyle name="Normal 2 16" xfId="1884" xr:uid="{288FCE50-6F54-4F89-A10D-A82C54508AB8}"/>
    <cellStyle name="Normal 2 17" xfId="1885" xr:uid="{2EDAB82D-E476-4C7B-8469-4BF6FC803378}"/>
    <cellStyle name="Normal 2 18" xfId="1886" xr:uid="{EE0FF531-421C-4157-B57F-57BD5D36C55D}"/>
    <cellStyle name="Normal 2 19" xfId="1887" xr:uid="{9BC9F976-A0E6-4F22-86D0-9C952C4BBFB3}"/>
    <cellStyle name="Normal 2 2" xfId="173" xr:uid="{CB5F1502-8B06-42C7-8045-EF94AB492EB7}"/>
    <cellStyle name="Normal 2 2 10" xfId="1889" xr:uid="{FD97B77F-8D19-4547-995C-676C1FA62ED2}"/>
    <cellStyle name="Normal 2 2 11" xfId="1890" xr:uid="{9B1A7D21-6433-48D0-9CF7-7A38A6FEEA85}"/>
    <cellStyle name="Normal 2 2 12" xfId="1891" xr:uid="{9431E237-C8D1-4F7A-AD44-18071510ACEC}"/>
    <cellStyle name="Normal 2 2 13" xfId="1892" xr:uid="{9949EF06-2144-49CB-B2BB-F59B53406805}"/>
    <cellStyle name="Normal 2 2 14" xfId="1893" xr:uid="{B7BD3D0A-C04F-45D7-B6BF-907355BED113}"/>
    <cellStyle name="Normal 2 2 15" xfId="1894" xr:uid="{CE9113BB-AC75-4F79-85D7-4B0D0D3BE18B}"/>
    <cellStyle name="Normal 2 2 16" xfId="1895" xr:uid="{E922883B-2008-4190-8AB5-7FC2AC7336FF}"/>
    <cellStyle name="Normal 2 2 17" xfId="1896" xr:uid="{747B6D53-728A-4C0A-94E2-B6AA3BE7FDDD}"/>
    <cellStyle name="Normal 2 2 18" xfId="1897" xr:uid="{327304B9-145E-44AF-8767-EF9B7987847B}"/>
    <cellStyle name="Normal 2 2 19" xfId="1898" xr:uid="{8E001304-A276-4C54-8797-C2368E81A73A}"/>
    <cellStyle name="Normal 2 2 2" xfId="1899" xr:uid="{DE2D078B-B434-4921-8229-D5C959CE24C5}"/>
    <cellStyle name="Normal 2 2 2 2" xfId="1900" xr:uid="{5ECEE20B-CBA8-46C0-9110-424AE364647D}"/>
    <cellStyle name="Normal 2 2 20" xfId="1901" xr:uid="{4DEF5FBC-B41F-48CF-BA25-A6CA4E69E5CF}"/>
    <cellStyle name="Normal 2 2 21" xfId="1902" xr:uid="{91011A54-2FDD-4C0B-B3F9-234E8C5B3D2B}"/>
    <cellStyle name="Normal 2 2 22" xfId="1903" xr:uid="{48F49D94-44E4-48ED-92BE-AFB6F9294C20}"/>
    <cellStyle name="Normal 2 2 23" xfId="1904" xr:uid="{1F98D5C2-6C4A-462F-BF1B-D39A2841B1B2}"/>
    <cellStyle name="Normal 2 2 24" xfId="1905" xr:uid="{707BA468-A23E-48F9-BC56-DFCD018D8C95}"/>
    <cellStyle name="Normal 2 2 25" xfId="1906" xr:uid="{FBAE3FA8-50BB-4BC0-A8D1-31C81F196CE8}"/>
    <cellStyle name="Normal 2 2 26" xfId="1907" xr:uid="{E8164F62-9990-4FFD-83B5-C5100765A4B6}"/>
    <cellStyle name="Normal 2 2 27" xfId="1908" xr:uid="{52CF0AA8-7CDB-451D-A3E4-A26738CD09E5}"/>
    <cellStyle name="Normal 2 2 28" xfId="1909" xr:uid="{69D74266-330D-4325-BE72-0D5C42C5862D}"/>
    <cellStyle name="Normal 2 2 29" xfId="1910" xr:uid="{2B31B4BA-01B3-4842-9EF9-2F4BA4A8A16A}"/>
    <cellStyle name="Normal 2 2 3" xfId="1911" xr:uid="{0B7D74FB-E686-4E4E-8F87-413C82110D50}"/>
    <cellStyle name="Normal 2 2 3 2" xfId="1912" xr:uid="{6D2C36F7-2C7C-4BCA-B769-920373763118}"/>
    <cellStyle name="Normal 2 2 30" xfId="1913" xr:uid="{1E1EAFF1-04D4-41B5-8D6F-227C550F015E}"/>
    <cellStyle name="Normal 2 2 31" xfId="1914" xr:uid="{D870DF4B-2E90-41C7-95A6-12995FC4B7DD}"/>
    <cellStyle name="Normal 2 2 32" xfId="1915" xr:uid="{FF7E55BB-3E71-4DDD-8AFC-BB4AA6B21E0A}"/>
    <cellStyle name="Normal 2 2 33" xfId="1916" xr:uid="{9905EE60-F4BC-4C39-8458-26411D3C885B}"/>
    <cellStyle name="Normal 2 2 34" xfId="1917" xr:uid="{3DB7AA7F-BB5C-4D5A-8055-48210C2B8EAD}"/>
    <cellStyle name="Normal 2 2 35" xfId="1918" xr:uid="{B1A4B100-5AC6-4E5F-A246-4C77C5724776}"/>
    <cellStyle name="Normal 2 2 36" xfId="1919" xr:uid="{3D57462D-688D-406C-8EFC-72DE3464E63E}"/>
    <cellStyle name="Normal 2 2 37" xfId="1920" xr:uid="{631981F7-EC4D-4D95-9C71-E40A47AE719C}"/>
    <cellStyle name="Normal 2 2 38" xfId="1921" xr:uid="{10786639-10BA-4DBD-B983-2E4EAEAECFCE}"/>
    <cellStyle name="Normal 2 2 39" xfId="1922" xr:uid="{F71D6B25-FE40-4EF2-84B6-69D1F7DE97D0}"/>
    <cellStyle name="Normal 2 2 4" xfId="1923" xr:uid="{94033137-C6C1-40B4-8BAF-D427E1C1EADF}"/>
    <cellStyle name="Normal 2 2 40" xfId="1924" xr:uid="{249A0D3D-88C9-4A29-8174-59FCAE64FC57}"/>
    <cellStyle name="Normal 2 2 41" xfId="1925" xr:uid="{096CC4BB-A058-4420-8131-D50366370C58}"/>
    <cellStyle name="Normal 2 2 42" xfId="1926" xr:uid="{1EE97942-3F26-4919-8FD3-123C9D7BD039}"/>
    <cellStyle name="Normal 2 2 43" xfId="1927" xr:uid="{AF3C2E1D-93B3-43E4-9BF2-69C2B85AB728}"/>
    <cellStyle name="Normal 2 2 44" xfId="1928" xr:uid="{E2896E24-F6AB-4BA9-B591-F929FDC93A76}"/>
    <cellStyle name="Normal 2 2 45" xfId="1929" xr:uid="{3FDC8CE3-D92A-453B-B4C4-7A9418CF3BB3}"/>
    <cellStyle name="Normal 2 2 46" xfId="1930" xr:uid="{789DAC89-70C0-4DB7-8B97-35D3EEE5E0F4}"/>
    <cellStyle name="Normal 2 2 47" xfId="1931" xr:uid="{CCD47EE2-8E60-46B0-80B6-D3D22961C91E}"/>
    <cellStyle name="Normal 2 2 48" xfId="1932" xr:uid="{3AAB5F50-8AA6-4F76-98F5-5BFE8D01EF1E}"/>
    <cellStyle name="Normal 2 2 49" xfId="1933" xr:uid="{B6631BF3-65E0-46E9-B7ED-25F008E07A7C}"/>
    <cellStyle name="Normal 2 2 5" xfId="1934" xr:uid="{355E1538-82B9-4785-A1C4-224871140EDC}"/>
    <cellStyle name="Normal 2 2 50" xfId="1935" xr:uid="{BC54627B-4C97-4C56-8639-2E11E0CE90A9}"/>
    <cellStyle name="Normal 2 2 51" xfId="1936" xr:uid="{6299467A-49D8-4F71-93A9-3B01766BEF4D}"/>
    <cellStyle name="Normal 2 2 52" xfId="1937" xr:uid="{21E3A6AB-82FC-4636-BF25-EF6D0251E56E}"/>
    <cellStyle name="Normal 2 2 53" xfId="1938" xr:uid="{A20381B8-A8E0-40EC-814D-000CAE11BD6B}"/>
    <cellStyle name="Normal 2 2 54" xfId="1939" xr:uid="{2D4DDDAD-1511-4346-B733-70D8A9E03E76}"/>
    <cellStyle name="Normal 2 2 55" xfId="1940" xr:uid="{ABFAD64C-904C-49A8-B067-5A781A05E2EC}"/>
    <cellStyle name="Normal 2 2 56" xfId="1941" xr:uid="{C8DDC388-AFE0-4171-B850-E15EB8BCB788}"/>
    <cellStyle name="Normal 2 2 57" xfId="1942" xr:uid="{2A5C1451-71A4-4CDC-A481-0AAF342FA1E4}"/>
    <cellStyle name="Normal 2 2 58" xfId="1943" xr:uid="{5C3C0BE2-FC4F-44C5-AD9D-743FB5915B87}"/>
    <cellStyle name="Normal 2 2 59" xfId="1944" xr:uid="{1833BFEC-AC45-4BCB-87CA-587AF4E4C3A3}"/>
    <cellStyle name="Normal 2 2 6" xfId="1945" xr:uid="{5DC754EB-2415-4AE2-B62E-C7D14AA24DFC}"/>
    <cellStyle name="Normal 2 2 60" xfId="1946" xr:uid="{304AEAC6-0D13-4ED2-8184-72631F31737A}"/>
    <cellStyle name="Normal 2 2 61" xfId="1947" xr:uid="{3E90C7B5-9737-400B-A31F-913E206EA165}"/>
    <cellStyle name="Normal 2 2 62" xfId="1948" xr:uid="{DE853F38-DBEF-4774-B244-23B8812B893D}"/>
    <cellStyle name="Normal 2 2 63" xfId="1949" xr:uid="{5E8F52CA-F028-4898-8636-7E20F7F956B5}"/>
    <cellStyle name="Normal 2 2 64" xfId="1950" xr:uid="{83E4ACE6-3E23-4AE0-B0D2-6D0991C465BE}"/>
    <cellStyle name="Normal 2 2 65" xfId="1888" xr:uid="{27E4DD83-434E-4EB9-B23B-2BB6B270C3CA}"/>
    <cellStyle name="Normal 2 2 66" xfId="2280" xr:uid="{00682A62-CF31-44EC-845B-6653B6F6B130}"/>
    <cellStyle name="Normal 2 2 67" xfId="2331" xr:uid="{55EB2B09-2303-4EDB-BEEF-B95BD991117E}"/>
    <cellStyle name="Normal 2 2 68" xfId="420" xr:uid="{6885ECE8-596C-4F74-9DDD-00F10B6F9461}"/>
    <cellStyle name="Normal 2 2 7" xfId="1951" xr:uid="{4C8FCA92-1397-43AA-820E-402D50204F39}"/>
    <cellStyle name="Normal 2 2 8" xfId="1952" xr:uid="{74FB2599-4DD0-403C-91E7-5F5168A5F4C1}"/>
    <cellStyle name="Normal 2 2 9" xfId="1953" xr:uid="{07E3444E-F084-4219-B3E3-51DF8BE8D04C}"/>
    <cellStyle name="Normal 2 20" xfId="1954" xr:uid="{4F279F21-ECF9-42B9-AC87-D726142E13C3}"/>
    <cellStyle name="Normal 2 21" xfId="1955" xr:uid="{B1215901-C422-4309-A8BD-C8D10D8B25E1}"/>
    <cellStyle name="Normal 2 22" xfId="1956" xr:uid="{5867D9E5-661C-4955-B269-1318BCE3472D}"/>
    <cellStyle name="Normal 2 23" xfId="1957" xr:uid="{6FF30B35-B792-45D4-B8E4-9FAB42372207}"/>
    <cellStyle name="Normal 2 24" xfId="1958" xr:uid="{738C7533-52BC-444E-9A0A-850E8B4B54B3}"/>
    <cellStyle name="Normal 2 25" xfId="1959" xr:uid="{C3EF64B9-A7DA-4192-B15D-70F0036EFD67}"/>
    <cellStyle name="Normal 2 26" xfId="1960" xr:uid="{979A93BD-7CF6-4C9C-93E7-AE91563DF854}"/>
    <cellStyle name="Normal 2 27" xfId="1961" xr:uid="{04CDFE8B-F5A6-4074-A524-71F69E39C3F8}"/>
    <cellStyle name="Normal 2 28" xfId="232" xr:uid="{B001754C-AA70-4452-8539-CC876C3D5EEA}"/>
    <cellStyle name="Normal 2 29" xfId="1962" xr:uid="{D5E109CE-7AB9-4D47-BDD6-3B10AB233209}"/>
    <cellStyle name="Normal 2 3" xfId="4" xr:uid="{00000000-0005-0000-0000-00000C000000}"/>
    <cellStyle name="Normal 2 3 2" xfId="1963" xr:uid="{A47C8E92-62EC-419A-BE7D-63B2B65BB78B}"/>
    <cellStyle name="Normal 2 3 2 2" xfId="1964" xr:uid="{1AE27AE8-3C3B-4EA1-8483-2B0E52030697}"/>
    <cellStyle name="Normal 2 3 3" xfId="1965" xr:uid="{7C2B7871-214B-4F22-988E-1C698B70A2DF}"/>
    <cellStyle name="Normal 2 3 4" xfId="15" xr:uid="{39C6F461-80AA-4864-9D3C-BA694A39F51D}"/>
    <cellStyle name="Normal 2 30" xfId="1966" xr:uid="{4D061A53-1C76-4FCF-BB53-CDB3E8087AB4}"/>
    <cellStyle name="Normal 2 31" xfId="1967" xr:uid="{02A23557-0147-4254-9C72-99429BB67962}"/>
    <cellStyle name="Normal 2 32" xfId="1968" xr:uid="{B1E951AD-D403-42EF-80BA-DC24B35B98A8}"/>
    <cellStyle name="Normal 2 33" xfId="1969" xr:uid="{FEBAB6DB-3C20-4670-8628-0F23D01D635A}"/>
    <cellStyle name="Normal 2 34" xfId="1970" xr:uid="{7E19CD2B-7467-4484-830A-64B3AC82498D}"/>
    <cellStyle name="Normal 2 35" xfId="1971" xr:uid="{48951840-7CCC-43E7-B812-1511E0B67B3C}"/>
    <cellStyle name="Normal 2 36" xfId="1972" xr:uid="{7212F480-18C2-4D82-A065-8087082CA170}"/>
    <cellStyle name="Normal 2 37" xfId="1973" xr:uid="{47ED9BB8-B80D-479B-A60F-4A4D0872FC88}"/>
    <cellStyle name="Normal 2 38" xfId="1974" xr:uid="{FFBE7C48-74CA-48B1-9672-4C3FAB67BCA2}"/>
    <cellStyle name="Normal 2 39" xfId="1975" xr:uid="{1B722B09-4A72-45FB-9BBD-2971588C2F76}"/>
    <cellStyle name="Normal 2 4" xfId="174" xr:uid="{1410B97E-D7D5-46F6-A0DF-5306D7537792}"/>
    <cellStyle name="Normal 2 4 2" xfId="1976" xr:uid="{1FD3ABAA-9E0F-4369-8775-AE2E92A73870}"/>
    <cellStyle name="Normal 2 4 2 2" xfId="1977" xr:uid="{1E859A8F-2527-430B-9D96-7E2F1C59FD0E}"/>
    <cellStyle name="Normal 2 40" xfId="1978" xr:uid="{F6D44768-684D-426F-9877-5CC6E6C1021D}"/>
    <cellStyle name="Normal 2 41" xfId="1979" xr:uid="{62677435-3EB0-4AC2-934D-A51164BD72CB}"/>
    <cellStyle name="Normal 2 42" xfId="1980" xr:uid="{4060D29A-3B0C-4ADB-A821-58778521E92E}"/>
    <cellStyle name="Normal 2 43" xfId="1981" xr:uid="{FEE10C93-F5BC-4D4D-9C2D-B94E17FDA8D7}"/>
    <cellStyle name="Normal 2 44" xfId="1982" xr:uid="{A5237E6F-CE34-4B47-9FB3-67AAE3510E04}"/>
    <cellStyle name="Normal 2 45" xfId="1983" xr:uid="{068CC7DB-7C5C-4857-AD3A-11D47D3B77D3}"/>
    <cellStyle name="Normal 2 46" xfId="1984" xr:uid="{2092F4FD-3DA5-4487-B542-FB8C0EF043E8}"/>
    <cellStyle name="Normal 2 47" xfId="1985" xr:uid="{2C503DC2-2DDF-49A8-8329-857B5AD73189}"/>
    <cellStyle name="Normal 2 48" xfId="1986" xr:uid="{4442D46B-45E8-4CE4-AA34-49E14F86A6D9}"/>
    <cellStyle name="Normal 2 49" xfId="1987" xr:uid="{C8D8837E-DDF7-4384-BC00-E829FB238172}"/>
    <cellStyle name="Normal 2 5" xfId="175" xr:uid="{B3DEFA9F-B5F0-4443-8EF7-9782C3A701EF}"/>
    <cellStyle name="Normal 2 50" xfId="1988" xr:uid="{FE88BBC2-647B-4AF1-81EE-2156F3596A31}"/>
    <cellStyle name="Normal 2 51" xfId="1989" xr:uid="{A35BB82A-6B14-4C87-AF57-38151AED1B80}"/>
    <cellStyle name="Normal 2 52" xfId="1990" xr:uid="{27C4B377-0DBE-4798-AC85-70B1781F6617}"/>
    <cellStyle name="Normal 2 53" xfId="1991" xr:uid="{C9E311FE-35B1-4ABC-A54B-1446B79141DA}"/>
    <cellStyle name="Normal 2 54" xfId="1992" xr:uid="{FE403B8E-D4B9-4E56-93A4-D564780F7B8E}"/>
    <cellStyle name="Normal 2 55" xfId="1993" xr:uid="{ACAFA5B5-640C-4F2F-A4AE-F1BE259EEBDA}"/>
    <cellStyle name="Normal 2 56" xfId="1994" xr:uid="{04D5B39E-4D2B-4E09-915A-AF45217283B4}"/>
    <cellStyle name="Normal 2 57" xfId="1995" xr:uid="{A9D7DCC2-5A60-49CF-AFB2-D4D50B58260D}"/>
    <cellStyle name="Normal 2 58" xfId="1996" xr:uid="{1BB6DF95-89FA-4C03-9EF2-3AAFD1A868BD}"/>
    <cellStyle name="Normal 2 59" xfId="1997" xr:uid="{8953690A-CD4C-4873-A541-455C23DCBD0E}"/>
    <cellStyle name="Normal 2 6" xfId="383" xr:uid="{18D9F878-615C-4685-A7BC-EB0C2CFAC742}"/>
    <cellStyle name="Normal 2 6 2" xfId="1998" xr:uid="{A0950F85-804E-4642-87B3-26E315C495E3}"/>
    <cellStyle name="Normal 2 60" xfId="1999" xr:uid="{15178A1C-D94A-4100-8BC7-274520C95BF9}"/>
    <cellStyle name="Normal 2 61" xfId="2000" xr:uid="{DE8694C0-FA10-4D3D-AFEB-3B65936AD8D4}"/>
    <cellStyle name="Normal 2 62" xfId="2001" xr:uid="{3933FC8B-4476-4403-B118-DCD76D56A8F6}"/>
    <cellStyle name="Normal 2 63" xfId="2002" xr:uid="{55B71F69-6490-472A-B968-65F89EA30EA5}"/>
    <cellStyle name="Normal 2 64" xfId="2003" xr:uid="{27EAD4B0-9A37-4509-8C50-A800B9892260}"/>
    <cellStyle name="Normal 2 65" xfId="2004" xr:uid="{D086289C-9895-4AE8-A5AA-AB0DBB3B7E76}"/>
    <cellStyle name="Normal 2 66" xfId="2005" xr:uid="{5DF00CF7-2494-409C-B32A-EC7DB6557071}"/>
    <cellStyle name="Normal 2 67" xfId="2006" xr:uid="{9D57657F-2F49-4B77-BC73-4AD50A21A118}"/>
    <cellStyle name="Normal 2 68" xfId="2007" xr:uid="{1F1383E1-1073-45E4-ADF6-BAB5EE2D8ECE}"/>
    <cellStyle name="Normal 2 68 2" xfId="2291" xr:uid="{EFB12366-9102-4E73-AC44-A0B98351D8B3}"/>
    <cellStyle name="Normal 2 69" xfId="2273" xr:uid="{2C5B4578-F9CD-47B3-BBD3-D48536DDB48F}"/>
    <cellStyle name="Normal 2 7" xfId="394" xr:uid="{D4C959B5-6D25-489D-A569-8356FBB29575}"/>
    <cellStyle name="Normal 2 7 2" xfId="2009" xr:uid="{A51E4F0C-CE74-47E1-9A7F-B9418867264D}"/>
    <cellStyle name="Normal 2 7 3" xfId="2008" xr:uid="{BB2A0697-028D-4579-8BA3-7F5898816E96}"/>
    <cellStyle name="Normal 2 70" xfId="2330" xr:uid="{F9B53BE8-86CC-4D66-A48C-77EF934512E4}"/>
    <cellStyle name="Normal 2 71" xfId="2340" xr:uid="{E9C149D6-7B7F-4C30-9EB7-86B8E0F25CA7}"/>
    <cellStyle name="Normal 2 8" xfId="2010" xr:uid="{A4BD2DED-91C2-4569-99D8-2BE436857FA1}"/>
    <cellStyle name="Normal 2 9" xfId="2011" xr:uid="{B040C2A1-17F0-4491-B79C-082C88D9D85B}"/>
    <cellStyle name="Normal 2_4. ANEXOS TECNICOS" xfId="2012" xr:uid="{9540800A-F967-4DCA-913C-A18F9DC68CD1}"/>
    <cellStyle name="Normal 20" xfId="2013" xr:uid="{938CC532-8BD1-439C-A607-D1E0ED27DAC9}"/>
    <cellStyle name="Normal 21" xfId="2014" xr:uid="{5E5E9DBB-FFF3-4DF6-A0D2-CC312480F93B}"/>
    <cellStyle name="Normal 22" xfId="292" xr:uid="{5E51B179-C9AD-4F23-8E08-D58CB5F7246C}"/>
    <cellStyle name="Normal 22 2" xfId="2016" xr:uid="{FF7D7FE1-6726-4E35-A48B-FFD18F70DD67}"/>
    <cellStyle name="Normal 22 3" xfId="2015" xr:uid="{F041AADF-1FA6-4BDA-8834-B04D461F88D7}"/>
    <cellStyle name="Normal 23" xfId="2017" xr:uid="{2C1306D9-35A2-4F2B-AEDA-B30D9C34E2B3}"/>
    <cellStyle name="Normal 24" xfId="2018" xr:uid="{C2B430F3-E2E2-493C-AEAB-01FB89A722BB}"/>
    <cellStyle name="Normal 25" xfId="2019" xr:uid="{5479B11B-A1A7-453E-AF3F-4A7D0A07F902}"/>
    <cellStyle name="Normal 26" xfId="2020" xr:uid="{B171175C-1C96-41B7-8B3E-4BFF32FB38EF}"/>
    <cellStyle name="Normal 27" xfId="2021" xr:uid="{38EC09EF-BC7B-42C1-AD92-CB7367750A1D}"/>
    <cellStyle name="Normal 28" xfId="2022" xr:uid="{09CB97EE-E40E-4022-8BE6-9633AB92D32F}"/>
    <cellStyle name="Normal 29" xfId="2023" xr:uid="{51F45123-AD2A-4F82-B224-E77F7E3CC773}"/>
    <cellStyle name="Normal 3" xfId="17" xr:uid="{7DF243DA-93C6-471C-BB1C-FB08E24E8285}"/>
    <cellStyle name="Normal 3 10" xfId="2024" xr:uid="{39833F3F-026E-4BCA-B219-6F9D5ADFA54F}"/>
    <cellStyle name="Normal 3 10 2" xfId="2025" xr:uid="{51E9243F-8EB3-4916-B952-94568C5CEF0B}"/>
    <cellStyle name="Normal 3 11" xfId="2026" xr:uid="{63187BFE-AE19-485A-A1F0-778AA4322CF5}"/>
    <cellStyle name="Normal 3 11 2" xfId="2027" xr:uid="{96F700E5-66EB-4458-9D17-254ED097B258}"/>
    <cellStyle name="Normal 3 12" xfId="2028" xr:uid="{3D388278-7706-4251-B12B-F05D6C01E9A6}"/>
    <cellStyle name="Normal 3 12 2" xfId="2029" xr:uid="{D6A8869F-4D0E-4AA0-A3D4-7B8B397DC626}"/>
    <cellStyle name="Normal 3 13" xfId="2030" xr:uid="{72CF8B87-5671-4629-BA79-89F1C230A6FC}"/>
    <cellStyle name="Normal 3 14" xfId="2031" xr:uid="{AABE3E55-B8B1-4C83-B33A-535B0C42C1FB}"/>
    <cellStyle name="Normal 3 15" xfId="2032" xr:uid="{998458F1-6771-42BD-8B71-A5E2AB052917}"/>
    <cellStyle name="Normal 3 16" xfId="2033" xr:uid="{5D134D18-1654-466E-A142-865B23769047}"/>
    <cellStyle name="Normal 3 17" xfId="2034" xr:uid="{C6BD10C4-BE62-40E0-9956-8900D9A5B37D}"/>
    <cellStyle name="Normal 3 18" xfId="2035" xr:uid="{AAB18227-7058-4F20-833D-0DA7CF5C2CA8}"/>
    <cellStyle name="Normal 3 19" xfId="2036" xr:uid="{613B3384-6089-4BE7-AD61-9DBCF0EDE03A}"/>
    <cellStyle name="Normal 3 2" xfId="176" xr:uid="{77EBB3D2-38D9-410E-97B6-0E21B91C1CF2}"/>
    <cellStyle name="Normal 3 2 2" xfId="2038" xr:uid="{59A64ACB-B743-48A2-A73D-5A3BBE1B1EDC}"/>
    <cellStyle name="Normal 3 2 3" xfId="2037" xr:uid="{14AB9023-A611-4CBA-8783-86CF3C3EDB63}"/>
    <cellStyle name="Normal 3 20" xfId="2039" xr:uid="{7886ABA6-B4A7-4ADC-B018-331B330FFBCB}"/>
    <cellStyle name="Normal 3 21" xfId="2040" xr:uid="{E62030FF-228C-4F27-8C89-006E347D6150}"/>
    <cellStyle name="Normal 3 22" xfId="2041" xr:uid="{05AEEB82-D159-42EA-9E89-9604C0A88C1D}"/>
    <cellStyle name="Normal 3 23" xfId="2042" xr:uid="{2639F3FE-B9C3-47E7-86A3-3C863F49472A}"/>
    <cellStyle name="Normal 3 24" xfId="2043" xr:uid="{146074CE-2B19-4533-99CE-6D273E002BBB}"/>
    <cellStyle name="Normal 3 25" xfId="2044" xr:uid="{A5A1FE7E-E039-4BCC-A418-4E2526FAE0F1}"/>
    <cellStyle name="Normal 3 26" xfId="2045" xr:uid="{3826FC96-C9ED-4067-AEB3-7D0A15DE0AF9}"/>
    <cellStyle name="Normal 3 27" xfId="2046" xr:uid="{D4B49D98-CE14-4D46-8361-CD3ADBF54C7B}"/>
    <cellStyle name="Normal 3 28" xfId="2047" xr:uid="{D2E708EE-FE8B-4059-A5DA-2ACDA103F622}"/>
    <cellStyle name="Normal 3 29" xfId="2048" xr:uid="{AC92EFED-F131-4B94-8444-7184B36E54CB}"/>
    <cellStyle name="Normal 3 3" xfId="297" xr:uid="{E4C9BCE5-42E1-4680-BD06-FB1F8FA1FC14}"/>
    <cellStyle name="Normal 3 3 2" xfId="2050" xr:uid="{550D35D2-F0D2-42C4-811F-F78A8E08D80F}"/>
    <cellStyle name="Normal 3 3 3" xfId="2049" xr:uid="{454520AB-1537-47E9-B549-DED4232E5AE5}"/>
    <cellStyle name="Normal 3 30" xfId="2051" xr:uid="{57CF553C-DE94-4815-A346-3CCC291B4805}"/>
    <cellStyle name="Normal 3 31" xfId="2052" xr:uid="{5C3839DB-5D3C-43B1-8FB0-AD2AB9B65147}"/>
    <cellStyle name="Normal 3 32" xfId="2053" xr:uid="{639B1159-13C1-44EE-BBD1-13170E32B5BE}"/>
    <cellStyle name="Normal 3 33" xfId="2054" xr:uid="{91EFF084-29E7-47A1-9AD2-7A8FE954288F}"/>
    <cellStyle name="Normal 3 34" xfId="2055" xr:uid="{CCCBD1DC-BA2B-4072-852A-AC0A601DC01D}"/>
    <cellStyle name="Normal 3 35" xfId="2056" xr:uid="{BDF92E60-A977-40DC-87DC-AB135F6C07F2}"/>
    <cellStyle name="Normal 3 36" xfId="2057" xr:uid="{FA432069-791B-4292-A4AE-EB02277E0641}"/>
    <cellStyle name="Normal 3 37" xfId="2058" xr:uid="{CA0219DB-A15E-41DD-97D2-9B0F861A900F}"/>
    <cellStyle name="Normal 3 38" xfId="2059" xr:uid="{B52BD5D8-A9FC-4BCD-9479-08DC90C963E7}"/>
    <cellStyle name="Normal 3 39" xfId="2060" xr:uid="{92069600-4B8F-434B-A091-822DAFEC6F43}"/>
    <cellStyle name="Normal 3 4" xfId="409" xr:uid="{01B0EAF8-377E-40FD-A6F5-7A4121258D2C}"/>
    <cellStyle name="Normal 3 4 2" xfId="2062" xr:uid="{C466C95E-F0DA-434C-AEF9-A18830033BAF}"/>
    <cellStyle name="Normal 3 4 3" xfId="2061" xr:uid="{EB309460-CA0D-4F2A-BBEB-27ED1CDA5F49}"/>
    <cellStyle name="Normal 3 40" xfId="2063" xr:uid="{D7499B52-3913-4B73-B366-771A5E48DD96}"/>
    <cellStyle name="Normal 3 41" xfId="2064" xr:uid="{5377536A-8E6F-4723-A50E-592F7F246159}"/>
    <cellStyle name="Normal 3 42" xfId="2065" xr:uid="{AE0292DB-C779-4D31-BBF1-FDEDDA144751}"/>
    <cellStyle name="Normal 3 43" xfId="2066" xr:uid="{59D86859-CAE5-481E-A4AF-97A198CC13EA}"/>
    <cellStyle name="Normal 3 44" xfId="2067" xr:uid="{48118B68-3EE1-45B8-B69B-C0E3718B42B2}"/>
    <cellStyle name="Normal 3 44 2" xfId="2068" xr:uid="{4784466E-3029-4F35-BCE5-92214985F361}"/>
    <cellStyle name="Normal 3 45" xfId="2069" xr:uid="{4F1CC9E8-FD20-488D-A509-8F8547F2BD27}"/>
    <cellStyle name="Normal 3 46" xfId="2070" xr:uid="{D4467E15-4AC3-4394-976C-7DBBFF409E45}"/>
    <cellStyle name="Normal 3 47" xfId="2071" xr:uid="{11B6B7BC-EAD3-41B7-84A7-270DBF9CD2AE}"/>
    <cellStyle name="Normal 3 48" xfId="2072" xr:uid="{3AE056B8-1CB7-48AE-9707-19E086693127}"/>
    <cellStyle name="Normal 3 49" xfId="2073" xr:uid="{7DCC20A7-EF3B-4FD4-91F5-92EBBBB6EB67}"/>
    <cellStyle name="Normal 3 5" xfId="2074" xr:uid="{84072BAC-7702-4710-850E-8FC086223BFA}"/>
    <cellStyle name="Normal 3 5 2" xfId="2075" xr:uid="{0BBD2FCD-9D54-415E-86B5-EA380B41762E}"/>
    <cellStyle name="Normal 3 50" xfId="2076" xr:uid="{AAB85968-D0D4-4D8B-8622-D73460E73D8A}"/>
    <cellStyle name="Normal 3 51" xfId="2077" xr:uid="{398AD05D-91A4-4FAB-B13A-B9A76573953C}"/>
    <cellStyle name="Normal 3 52" xfId="2078" xr:uid="{333A5183-282B-4E91-BE75-AACEF2935D19}"/>
    <cellStyle name="Normal 3 53" xfId="2079" xr:uid="{AA370EBD-1AAC-4E17-A306-9D97E09238AB}"/>
    <cellStyle name="Normal 3 54" xfId="2080" xr:uid="{D9146CC0-5D4F-4911-BA30-45B6447A2BEA}"/>
    <cellStyle name="Normal 3 55" xfId="2081" xr:uid="{4136BD21-A361-497C-A701-15A4AB5D528B}"/>
    <cellStyle name="Normal 3 56" xfId="2082" xr:uid="{5BD1A64F-7A7C-41E4-A036-B4A6D510DE85}"/>
    <cellStyle name="Normal 3 57" xfId="2083" xr:uid="{E89081A9-EF4E-4E19-9BDA-B07D7EE7202D}"/>
    <cellStyle name="Normal 3 58" xfId="2084" xr:uid="{57DC64BE-28BC-43E5-B10F-FA78297F3B02}"/>
    <cellStyle name="Normal 3 59" xfId="2085" xr:uid="{F016293B-1DCA-4BF8-B724-1388CC98968A}"/>
    <cellStyle name="Normal 3 6" xfId="2086" xr:uid="{2E36C792-E3C2-40F5-8C41-831800A74BB9}"/>
    <cellStyle name="Normal 3 6 2" xfId="2087" xr:uid="{B44561C3-0139-40B4-8683-6A4EDB6F6339}"/>
    <cellStyle name="Normal 3 60" xfId="2088" xr:uid="{9AA6A77D-EF26-473C-B3B3-5D044FA66B47}"/>
    <cellStyle name="Normal 3 61" xfId="2089" xr:uid="{6A7FF00E-0C5E-468D-8259-D14A3CA2327E}"/>
    <cellStyle name="Normal 3 62" xfId="2090" xr:uid="{2F6D91F8-6C3F-4846-9AF9-337AE2ACA794}"/>
    <cellStyle name="Normal 3 63" xfId="2091" xr:uid="{A4565921-0820-42DC-A3E4-2E69B176D5CF}"/>
    <cellStyle name="Normal 3 64" xfId="2092" xr:uid="{3E2E168A-5A3E-4937-A134-9F3F16F7B749}"/>
    <cellStyle name="Normal 3 65" xfId="2093" xr:uid="{32988EF9-E1E3-4644-84D0-8D92E9831864}"/>
    <cellStyle name="Normal 3 66" xfId="2094" xr:uid="{F8DC61A3-60FC-494D-A067-446E4855A03D}"/>
    <cellStyle name="Normal 3 67" xfId="2095" xr:uid="{7994F71A-2C62-4BA0-B7E3-7BDD8A864296}"/>
    <cellStyle name="Normal 3 68" xfId="2096" xr:uid="{B3A6DFC3-B9EB-4594-B242-2FF57EF556F4}"/>
    <cellStyle name="Normal 3 69" xfId="2097" xr:uid="{F6610863-8794-40FA-A1F8-CA62D479D220}"/>
    <cellStyle name="Normal 3 7" xfId="2098" xr:uid="{88CDE49E-113E-4E23-99B5-49382BAF3883}"/>
    <cellStyle name="Normal 3 7 2" xfId="2099" xr:uid="{4A60F276-7B7B-4F91-BDE8-4B8B6546FBEE}"/>
    <cellStyle name="Normal 3 70" xfId="2100" xr:uid="{614305D9-AC9F-45BA-B8BB-738A9A39CB8F}"/>
    <cellStyle name="Normal 3 71" xfId="2101" xr:uid="{172A7E38-0768-40B7-8FE8-E199C9F8631A}"/>
    <cellStyle name="Normal 3 72" xfId="2102" xr:uid="{D0C88247-080C-4FE7-88D7-6B6959B6FAC3}"/>
    <cellStyle name="Normal 3 73" xfId="2103" xr:uid="{60D3D4C5-6B2E-4F17-9FAA-DAACF57AD65C}"/>
    <cellStyle name="Normal 3 74" xfId="2104" xr:uid="{3AC0803F-7BAB-4840-BE87-03168EAF0FF8}"/>
    <cellStyle name="Normal 3 75" xfId="2105" xr:uid="{B7917672-445E-4D86-B940-CA5C119BE78B}"/>
    <cellStyle name="Normal 3 76" xfId="2106" xr:uid="{B3C1C42F-07DD-40BD-BE73-546CC510013E}"/>
    <cellStyle name="Normal 3 77" xfId="2107" xr:uid="{6283D93D-DAAB-4EB8-BA4A-04627FA27E3E}"/>
    <cellStyle name="Normal 3 77 2" xfId="2292" xr:uid="{7D53FE13-9ADB-460A-9495-E2E75830449F}"/>
    <cellStyle name="Normal 3 78" xfId="2275" xr:uid="{76838A12-2829-4945-937E-69BC2B59ACA6}"/>
    <cellStyle name="Normal 3 8" xfId="2108" xr:uid="{D0E2D7D7-ECD9-4302-8B89-054B50991BAE}"/>
    <cellStyle name="Normal 3 8 2" xfId="2109" xr:uid="{2FE9F0FB-FCAB-44E9-8273-2ADAA0520B44}"/>
    <cellStyle name="Normal 3 9" xfId="2110" xr:uid="{3513D820-4F99-40DD-BCFD-3B9F2A9A3291}"/>
    <cellStyle name="Normal 3 9 2" xfId="2111" xr:uid="{9CB39C49-E8DF-474A-BC48-DE3118FFB54A}"/>
    <cellStyle name="Normal 3_4. ANEXOS TECNICOS" xfId="2112" xr:uid="{2FE1D7D9-D77A-4B12-9DD7-847ABF38D147}"/>
    <cellStyle name="Normal 30" xfId="2113" xr:uid="{E0EA9C72-57D9-4F2B-B84B-06901AA38619}"/>
    <cellStyle name="Normal 31" xfId="2114" xr:uid="{1207466F-680C-40B9-82E8-F25EB424CC24}"/>
    <cellStyle name="Normal 32" xfId="2115" xr:uid="{1965557A-E68B-40B3-B9CB-39EF1D74B471}"/>
    <cellStyle name="Normal 33" xfId="2116" xr:uid="{BA79E8C7-CEA5-45F7-A110-C5ECC44730CE}"/>
    <cellStyle name="Normal 34" xfId="2117" xr:uid="{1F1591C2-5F90-4CE3-8834-ABAFA0C99405}"/>
    <cellStyle name="Normal 35" xfId="2118" xr:uid="{CD2A695A-EF60-4074-AC03-20ED881218D4}"/>
    <cellStyle name="Normal 36" xfId="2119" xr:uid="{FEF52383-FBFD-4179-95BC-090B7E3AA73D}"/>
    <cellStyle name="Normal 37" xfId="2120" xr:uid="{74A11060-86C0-4DCA-85DE-90C982FBDB81}"/>
    <cellStyle name="Normal 38" xfId="2121" xr:uid="{6472B660-596A-4A0C-8A54-AE9CD9190CE5}"/>
    <cellStyle name="Normal 39" xfId="423" xr:uid="{CE8ECC4D-E59D-4375-ACC4-752D186365FC}"/>
    <cellStyle name="Normal 39 2" xfId="294" xr:uid="{B096F98A-40FE-41FD-ACCA-53D3B67C6DCA}"/>
    <cellStyle name="Normal 39 2 2" xfId="2293" xr:uid="{7F069807-E1E8-4F6B-AE82-1CC33A43E0F3}"/>
    <cellStyle name="Normal 39 2 3" xfId="2336" xr:uid="{CA67C7D9-039A-4A85-AB59-547394E72994}"/>
    <cellStyle name="Normal 4" xfId="177" xr:uid="{7F65B7A1-0D2D-47E3-9FC2-92A3A8C9867E}"/>
    <cellStyle name="Normal 4 2" xfId="178" xr:uid="{860EC104-7282-45AD-99A3-B668CE07BB7B}"/>
    <cellStyle name="Normal 4 2 2" xfId="179" xr:uid="{77B8B335-D638-4B56-A01F-B209E3533C0C}"/>
    <cellStyle name="Normal 4 2 2 2" xfId="180" xr:uid="{94928B0E-8630-4FE2-97B1-29BE9ED902DD}"/>
    <cellStyle name="Normal 4 2 2 2 2" xfId="2294" xr:uid="{319FF815-AB3B-44BD-B8EB-088C03EA1BBB}"/>
    <cellStyle name="Normal 4 2 2 3" xfId="181" xr:uid="{68256D55-176F-4869-BC23-2B158ED65E58}"/>
    <cellStyle name="Normal 4 2 2 3 2" xfId="2295" xr:uid="{1F475F55-9C24-4A97-970C-B8E7C0991D86}"/>
    <cellStyle name="Normal 4 2 3" xfId="182" xr:uid="{682CE8D3-4872-4D19-85F5-4641094DA743}"/>
    <cellStyle name="Normal 4 2 4" xfId="2122" xr:uid="{11619DDB-52D4-40B5-A314-ED91D585A74B}"/>
    <cellStyle name="Normal 4 2 4 2" xfId="2296" xr:uid="{A8D0DD5F-12EE-4E20-B497-B817E5D19A17}"/>
    <cellStyle name="Normal 4 3" xfId="183" xr:uid="{C8792EC2-26E2-4AB3-BE84-7CA027D1D985}"/>
    <cellStyle name="Normal 4 3 2" xfId="2124" xr:uid="{F2DF998D-5BA9-4702-A8A6-B9156071C8B5}"/>
    <cellStyle name="Normal 4 3 3" xfId="2125" xr:uid="{1F93D24F-0F85-46DF-8087-6B55C0D4994F}"/>
    <cellStyle name="Normal 4 3 3 2" xfId="2297" xr:uid="{F5252603-F444-4435-9AA3-A4DCC3168A90}"/>
    <cellStyle name="Normal 4 3 4" xfId="2123" xr:uid="{79FEA039-67CC-48F9-84D8-3B3CA8608DD5}"/>
    <cellStyle name="Normal 4 4" xfId="184" xr:uid="{15F7E85F-C2E5-4CE8-9F3B-D28E5DAA58BD}"/>
    <cellStyle name="Normal 4 4 2" xfId="2298" xr:uid="{FE048EC5-B121-49DC-9190-B7900BFF056A}"/>
    <cellStyle name="Normal 4 5" xfId="185" xr:uid="{4B91005A-7D3A-45F7-9D97-7906A0B79D16}"/>
    <cellStyle name="Normal 4 5 2" xfId="2299" xr:uid="{01258C3E-B447-447E-B3ED-7691CF1ED71D}"/>
    <cellStyle name="Normal 4 6" xfId="300" xr:uid="{DB84E2ED-3751-4A0C-A307-62B60926C6E5}"/>
    <cellStyle name="Normal 4 6 2" xfId="2278" xr:uid="{20289B10-B15C-4EE4-9D77-BC63F4640B4D}"/>
    <cellStyle name="Normal 4 7" xfId="398" xr:uid="{F1F2ECB0-2952-42A9-86A2-0DBA943A6512}"/>
    <cellStyle name="Normal 40" xfId="424" xr:uid="{BE131AEB-0578-4FF9-9490-951DF7002B3E}"/>
    <cellStyle name="Normal 40 2" xfId="2126" xr:uid="{B827BDBA-6073-4AAF-96A0-815681462726}"/>
    <cellStyle name="Normal 40 2 2" xfId="2300" xr:uid="{13424D6A-4E4E-4194-B567-C79F84879178}"/>
    <cellStyle name="Normal 40 3" xfId="2282" xr:uid="{C1CB5387-2B39-4FA7-A29E-E89A3818DCFC}"/>
    <cellStyle name="Normal 41" xfId="2127" xr:uid="{82584FEE-C6E4-441C-8499-58A733C6F242}"/>
    <cellStyle name="Normal 42" xfId="2128" xr:uid="{7F40672E-5A5D-41B4-9112-E737F713603C}"/>
    <cellStyle name="Normal 43" xfId="2129" xr:uid="{5DAE0EED-4349-45E4-A7F8-F49724C9C208}"/>
    <cellStyle name="Normal 44" xfId="340" xr:uid="{BF861440-F29B-463E-BF25-A38D72947A9D}"/>
    <cellStyle name="Normal 44 10" xfId="2131" xr:uid="{C7B01534-DA29-47A9-AEC7-77E4ACAA164B}"/>
    <cellStyle name="Normal 44 10 2" xfId="2132" xr:uid="{3232D087-A4E5-425F-A631-C87D3BEF95F5}"/>
    <cellStyle name="Normal 44 11" xfId="2133" xr:uid="{7D633C07-8332-41ED-90A4-4469B4701D2A}"/>
    <cellStyle name="Normal 44 11 2" xfId="2134" xr:uid="{EE303224-B4A0-4C69-AF9E-D3865CBEC8F4}"/>
    <cellStyle name="Normal 44 12" xfId="2135" xr:uid="{FB482E25-4081-4A0E-B330-E453E3E9A8FF}"/>
    <cellStyle name="Normal 44 13" xfId="2136" xr:uid="{7EF981E6-E304-4A1D-93FA-1C66357F7EDD}"/>
    <cellStyle name="Normal 44 14" xfId="2137" xr:uid="{BF90A04D-EE23-4B9C-9094-09995414D863}"/>
    <cellStyle name="Normal 44 15" xfId="2138" xr:uid="{98EC89EC-50AE-44AB-B42E-384A24EBC824}"/>
    <cellStyle name="Normal 44 16" xfId="2139" xr:uid="{F9BD15FA-F52E-4390-BBC1-2760B2D075B8}"/>
    <cellStyle name="Normal 44 17" xfId="2140" xr:uid="{89339B06-D849-4497-A1AF-A63FE44CCD4B}"/>
    <cellStyle name="Normal 44 18" xfId="2141" xr:uid="{99B71552-885B-435F-BE3A-42E7EC186071}"/>
    <cellStyle name="Normal 44 19" xfId="2142" xr:uid="{EA4EE2B9-58D3-434E-A164-2D80C7C49CF6}"/>
    <cellStyle name="Normal 44 2" xfId="2143" xr:uid="{BAC8536F-A2A2-4AF9-95B5-3B95A9E9D9A4}"/>
    <cellStyle name="Normal 44 2 2" xfId="2144" xr:uid="{8BDC2829-0B1F-4CB0-A1E7-5E42DFEC55B2}"/>
    <cellStyle name="Normal 44 20" xfId="2145" xr:uid="{742D3C41-1CE7-4B8B-9BA9-3C6E7F561D15}"/>
    <cellStyle name="Normal 44 21" xfId="2146" xr:uid="{EEEFE01E-8880-451D-AA56-7D81B136417F}"/>
    <cellStyle name="Normal 44 22" xfId="2147" xr:uid="{530D565D-F378-4ED5-A6A0-BFFE4CA749C2}"/>
    <cellStyle name="Normal 44 23" xfId="2148" xr:uid="{9143E0EC-D8C5-44A1-AD3C-8E7389AF8ED5}"/>
    <cellStyle name="Normal 44 24" xfId="2149" xr:uid="{DB92FCD3-5CA5-4860-992C-F30483C8AFE5}"/>
    <cellStyle name="Normal 44 25" xfId="2150" xr:uid="{061DF27A-9862-4F91-BED2-1D4D3CC8D028}"/>
    <cellStyle name="Normal 44 26" xfId="2151" xr:uid="{1DF1AC3B-B366-4449-AFB4-6739D527EFBD}"/>
    <cellStyle name="Normal 44 27" xfId="2152" xr:uid="{C741FC26-4509-49DC-9178-A57F115330FC}"/>
    <cellStyle name="Normal 44 28" xfId="2153" xr:uid="{38FE5BAB-6D28-4FD5-9AAE-868FB142DB32}"/>
    <cellStyle name="Normal 44 29" xfId="2154" xr:uid="{076CB811-41A4-4917-991D-B69956A4E113}"/>
    <cellStyle name="Normal 44 3" xfId="2155" xr:uid="{8DFDCE0E-44A9-419D-87BD-D77A252DF336}"/>
    <cellStyle name="Normal 44 3 2" xfId="2156" xr:uid="{DCBE65FE-7DBD-45E4-B187-FB5E18CF904D}"/>
    <cellStyle name="Normal 44 30" xfId="2157" xr:uid="{A101FAB3-8B7D-4261-B021-BDDEC57473DC}"/>
    <cellStyle name="Normal 44 31" xfId="2158" xr:uid="{C6D7911C-59B9-450E-A989-021C59B4426F}"/>
    <cellStyle name="Normal 44 32" xfId="2159" xr:uid="{8EA4DB07-FFDA-4625-BD4F-3C9B7638676D}"/>
    <cellStyle name="Normal 44 33" xfId="2160" xr:uid="{0AB46566-CB0E-425F-AC3D-25368BF1C2EE}"/>
    <cellStyle name="Normal 44 34" xfId="2161" xr:uid="{6C15F8AE-FF75-4E46-9B53-01FA9F19A8B9}"/>
    <cellStyle name="Normal 44 35" xfId="2162" xr:uid="{5DF58461-90D6-49A5-900A-1D29A4695DB3}"/>
    <cellStyle name="Normal 44 36" xfId="2163" xr:uid="{426F5B2B-4419-4582-A5F2-831AFEC093B2}"/>
    <cellStyle name="Normal 44 37" xfId="2164" xr:uid="{2F9BC446-B256-485E-84F1-1CE6C15D92F1}"/>
    <cellStyle name="Normal 44 38" xfId="2165" xr:uid="{2A427BA6-89A0-40B7-9426-BD2386091527}"/>
    <cellStyle name="Normal 44 39" xfId="2166" xr:uid="{DB6E59DE-21DF-4445-8C55-01C89B0D0C05}"/>
    <cellStyle name="Normal 44 4" xfId="2167" xr:uid="{31DC2D87-1793-40FE-98BB-C21C459FE0F2}"/>
    <cellStyle name="Normal 44 4 2" xfId="2168" xr:uid="{D300329E-5CBD-48F3-BC41-FAD261AFE730}"/>
    <cellStyle name="Normal 44 40" xfId="2169" xr:uid="{16D856AE-C447-4B9D-917B-A81F3674E3DF}"/>
    <cellStyle name="Normal 44 41" xfId="2170" xr:uid="{4093B7A6-1FF8-4CF7-8D31-8B3ED42D4373}"/>
    <cellStyle name="Normal 44 42" xfId="2171" xr:uid="{32A25E42-330C-46B0-B800-6C49ECE48100}"/>
    <cellStyle name="Normal 44 43" xfId="2172" xr:uid="{39448AD0-0292-4B11-9E19-9927A6F13343}"/>
    <cellStyle name="Normal 44 44" xfId="2173" xr:uid="{E705761C-4978-42FE-8968-429CC6B481FC}"/>
    <cellStyle name="Normal 44 45" xfId="2174" xr:uid="{CDEB5609-E83F-4073-88C7-CBA77934042E}"/>
    <cellStyle name="Normal 44 46" xfId="2175" xr:uid="{322AC872-96E2-465C-A399-9B831BE87420}"/>
    <cellStyle name="Normal 44 47" xfId="2176" xr:uid="{3A841DAA-065E-4516-A95B-52C601DB9595}"/>
    <cellStyle name="Normal 44 48" xfId="2177" xr:uid="{A7DEE469-4735-47A0-AC1F-6712B625F86A}"/>
    <cellStyle name="Normal 44 49" xfId="2178" xr:uid="{A97FABCC-89BF-4F52-90A8-7A9EF13D2B0F}"/>
    <cellStyle name="Normal 44 5" xfId="2179" xr:uid="{DED5984A-CC45-4ED4-9CE1-4FB9911EC887}"/>
    <cellStyle name="Normal 44 5 2" xfId="2180" xr:uid="{69279903-0BE1-4175-91F1-84C499DD8A4C}"/>
    <cellStyle name="Normal 44 50" xfId="2181" xr:uid="{63C77AD5-4B81-47B8-86F3-AE84892E9878}"/>
    <cellStyle name="Normal 44 51" xfId="2182" xr:uid="{A4A5C2C7-AAD9-4101-B80E-CD1A5243F28E}"/>
    <cellStyle name="Normal 44 52" xfId="2183" xr:uid="{F0F878C3-318E-46B4-A463-CB975603EC94}"/>
    <cellStyle name="Normal 44 53" xfId="2184" xr:uid="{EAF43C5E-03BC-49E2-8336-3D725BC01111}"/>
    <cellStyle name="Normal 44 54" xfId="2185" xr:uid="{BFE05BCD-E20C-478C-A6B6-61790372DB9F}"/>
    <cellStyle name="Normal 44 55" xfId="2186" xr:uid="{E753F3C2-8970-4271-AD2F-9ED4A7A65DE3}"/>
    <cellStyle name="Normal 44 56" xfId="2187" xr:uid="{5E34CB33-2567-49E6-8E3C-66B05A099DD8}"/>
    <cellStyle name="Normal 44 57" xfId="2188" xr:uid="{EFE88A96-7E48-4C9F-A52E-DC7222E26ABA}"/>
    <cellStyle name="Normal 44 58" xfId="2189" xr:uid="{866ACC5D-7672-435B-93C7-F65E12B54609}"/>
    <cellStyle name="Normal 44 59" xfId="2190" xr:uid="{73DD033C-65BC-47B8-AFE6-6499370EC63F}"/>
    <cellStyle name="Normal 44 6" xfId="2191" xr:uid="{02FEDFFF-7DB9-4E43-B68B-8DE458AF2649}"/>
    <cellStyle name="Normal 44 6 2" xfId="2192" xr:uid="{B4602370-1357-4FE8-886B-F791D2A2D722}"/>
    <cellStyle name="Normal 44 60" xfId="2193" xr:uid="{3F3447B9-E568-46E6-B36F-A850F78DCA63}"/>
    <cellStyle name="Normal 44 61" xfId="2194" xr:uid="{87D1D1A3-57E7-4237-96C1-5E80F48D4884}"/>
    <cellStyle name="Normal 44 62" xfId="2195" xr:uid="{0733A803-ED82-4CEC-9AA3-05A9E71D8830}"/>
    <cellStyle name="Normal 44 63" xfId="2196" xr:uid="{89AFEC8E-3E52-4E7E-8172-BDD0137D5B90}"/>
    <cellStyle name="Normal 44 64" xfId="2197" xr:uid="{8D567845-F3A6-4A4E-BEFE-B1B0A9589AA5}"/>
    <cellStyle name="Normal 44 65" xfId="2198" xr:uid="{0185637B-2853-4AEA-AEF8-4FC1783B295C}"/>
    <cellStyle name="Normal 44 66" xfId="2199" xr:uid="{64FFBA33-D303-4B3F-95C3-0A0D1C24B62E}"/>
    <cellStyle name="Normal 44 67" xfId="2200" xr:uid="{279A0B37-30C8-4B5A-9512-AEDDB4679172}"/>
    <cellStyle name="Normal 44 68" xfId="2201" xr:uid="{6FA1CA3A-C234-48E9-99F2-4BC7686845E9}"/>
    <cellStyle name="Normal 44 69" xfId="2202" xr:uid="{EB6139CF-E18B-4634-B663-3041A67422C8}"/>
    <cellStyle name="Normal 44 7" xfId="2203" xr:uid="{7524573F-01A8-4145-9ADE-5CD37C7E769E}"/>
    <cellStyle name="Normal 44 7 2" xfId="2204" xr:uid="{6CF80E65-8FC5-4311-977B-882678BFDA1F}"/>
    <cellStyle name="Normal 44 70" xfId="2205" xr:uid="{E26B6E29-9C5C-4EF5-A40C-69FAE4E46795}"/>
    <cellStyle name="Normal 44 71" xfId="2206" xr:uid="{426EABD5-535C-4CF0-A0B8-C7C09D440D56}"/>
    <cellStyle name="Normal 44 72" xfId="2207" xr:uid="{D37A8BA0-E320-4BCC-8369-50815CDE5784}"/>
    <cellStyle name="Normal 44 73" xfId="2208" xr:uid="{048AD211-FB8F-43FB-9636-2A86111AA2B0}"/>
    <cellStyle name="Normal 44 74" xfId="2209" xr:uid="{820AA13A-4319-402E-9E89-237AECDB7A12}"/>
    <cellStyle name="Normal 44 75" xfId="2210" xr:uid="{E4F096AF-DEAC-40F0-A423-BC69505DD5F3}"/>
    <cellStyle name="Normal 44 76" xfId="2130" xr:uid="{2EB52F02-5B2B-4604-AA91-684E10674E63}"/>
    <cellStyle name="Normal 44 8" xfId="2211" xr:uid="{C504C142-DF02-49BD-AD8A-4571E5F59D3D}"/>
    <cellStyle name="Normal 44 8 2" xfId="2212" xr:uid="{03CE8F47-C2F8-41E6-972F-7ED3463BB70C}"/>
    <cellStyle name="Normal 44 9" xfId="2213" xr:uid="{4E2CFB85-0389-472A-87D5-1DAF0F60C2EC}"/>
    <cellStyle name="Normal 44 9 2" xfId="2214" xr:uid="{036C912E-973E-4E65-964E-0BFD82132913}"/>
    <cellStyle name="Normal 44_INFORME DE EVALUACION TECNICO PRELIMINAR AJUSTADO" xfId="2215" xr:uid="{4739EBDC-EC57-4D5C-A3E6-D1E8525360A8}"/>
    <cellStyle name="Normal 45" xfId="2216" xr:uid="{72F9B419-BCC1-48A3-AC0E-D4B4EB3451B0}"/>
    <cellStyle name="Normal 45 2" xfId="2301" xr:uid="{5AA6AB68-1A8F-420A-B266-B91FC9B8CA16}"/>
    <cellStyle name="Normal 46" xfId="2217" xr:uid="{46C3BB92-51FB-4294-A138-7C810DEA40F6}"/>
    <cellStyle name="Normal 46 2" xfId="2302" xr:uid="{C72B5AC8-4830-4998-9AB0-7E7794105350}"/>
    <cellStyle name="Normal 47" xfId="2218" xr:uid="{D33E8E05-EF2B-4218-9A49-04175EF78E00}"/>
    <cellStyle name="Normal 47 2" xfId="2303" xr:uid="{8F72B9D2-FAED-4602-895D-EF18B75B6B43}"/>
    <cellStyle name="Normal 48" xfId="2219" xr:uid="{AA90AA5C-C08F-4710-86E8-B6B54FF82EE1}"/>
    <cellStyle name="Normal 48 2" xfId="2304" xr:uid="{F0C1A2F0-0D6B-4237-BF3D-7639384C3FFF}"/>
    <cellStyle name="Normal 49" xfId="2220" xr:uid="{D0A21732-2ACA-43AE-A7C5-B34FCA33E4EF}"/>
    <cellStyle name="Normal 49 2" xfId="2305" xr:uid="{76480E9A-55E8-4E80-921B-397438DF5C5C}"/>
    <cellStyle name="Normal 5" xfId="25" xr:uid="{98104D99-9225-4E1F-B8DE-138460B8259E}"/>
    <cellStyle name="Normal 5 2" xfId="186" xr:uid="{C41EEFE0-77A0-455E-815F-6849650B25C1}"/>
    <cellStyle name="Normal 5 2 2" xfId="2222" xr:uid="{6A7137F3-31B6-4BE1-B0AA-23D9AF097EA4}"/>
    <cellStyle name="Normal 5 3" xfId="187" xr:uid="{A518828A-F550-4E30-9EA4-106498798D18}"/>
    <cellStyle name="Normal 5 3 2" xfId="2224" xr:uid="{FD9D5D00-146A-4CF1-A086-62EF79056EF0}"/>
    <cellStyle name="Normal 5 3 3" xfId="2223" xr:uid="{00C118F5-1FC9-4BB9-849D-BD0A05173945}"/>
    <cellStyle name="Normal 5 4" xfId="2225" xr:uid="{C35FBDB3-1EAB-49A3-9FF8-1896AD808324}"/>
    <cellStyle name="Normal 5 5" xfId="2226" xr:uid="{827B6FF0-735C-4F06-84ED-883A9E866334}"/>
    <cellStyle name="Normal 5 6" xfId="2227" xr:uid="{5F2696AF-9C2B-45DE-89BB-982F903C2ECD}"/>
    <cellStyle name="Normal 5 6 2" xfId="2306" xr:uid="{22F04995-73A8-4755-AB5A-4D51292D1862}"/>
    <cellStyle name="Normal 5 6 3" xfId="2335" xr:uid="{6D73908F-D572-4058-BEA0-C2E8FD6D31E0}"/>
    <cellStyle name="Normal 5 7" xfId="2279" xr:uid="{151F1E8C-844B-450E-9C28-ED3CB3549046}"/>
    <cellStyle name="Normal 5 8" xfId="2221" xr:uid="{FB9C27DB-643D-4938-B2BA-0840892C7D5B}"/>
    <cellStyle name="Normal 50" xfId="26" xr:uid="{EAD35330-143B-4693-A0EB-A50B0F8DB263}"/>
    <cellStyle name="Normal 50 2" xfId="2228" xr:uid="{E17FFBBA-7032-411B-AEC9-B98017A23CD8}"/>
    <cellStyle name="Normal 50 2 2" xfId="2269" xr:uid="{98CE9D14-5247-4675-8BFF-AF9229FF98E2}"/>
    <cellStyle name="Normal 50 2 2 2" xfId="2311" xr:uid="{FF921FD9-0E6B-4D8E-9D80-18341B2BE6D2}"/>
    <cellStyle name="Normal 50 2 3" xfId="2270" xr:uid="{39CF56FA-DDBA-4156-A2A4-4CC0BA3D8607}"/>
    <cellStyle name="Normal 50 2 3 2" xfId="2312" xr:uid="{27AD8231-5718-482A-884F-0DF0B305E690}"/>
    <cellStyle name="Normal 50 3" xfId="2307" xr:uid="{65622235-FB7E-40B5-A2C1-C0B09F025BAB}"/>
    <cellStyle name="Normal 51" xfId="2229" xr:uid="{8673F715-E099-4012-BC45-A87567C685D6}"/>
    <cellStyle name="Normal 51 2" xfId="2230" xr:uid="{891B128E-CA2B-4FBF-BDD7-BC2985D33535}"/>
    <cellStyle name="Normal 52" xfId="425" xr:uid="{6DAA6FE7-E4BB-45DC-82FE-342852B433CE}"/>
    <cellStyle name="Normal 52 2" xfId="2283" xr:uid="{D21405FC-F292-44D8-A1AF-54079203AC2E}"/>
    <cellStyle name="Normal 53" xfId="2313" xr:uid="{1AD354A0-8282-4503-A1B3-24F56A869BEC}"/>
    <cellStyle name="Normal 54" xfId="2231" xr:uid="{7CADDE9B-4BB9-42AD-90D7-B850FF61AC34}"/>
    <cellStyle name="Normal 55" xfId="2324" xr:uid="{74CAA821-05F7-481C-AB5D-6A6C20BE86B6}"/>
    <cellStyle name="Normal 56" xfId="2326" xr:uid="{7C5CE799-78D9-42F9-A36E-AEB9985FCA0A}"/>
    <cellStyle name="Normal 57" xfId="2327" xr:uid="{58484498-EC39-4E99-8BD9-F1B04FE4E403}"/>
    <cellStyle name="Normal 58" xfId="2232" xr:uid="{31AF970A-2CE6-40BA-9F8B-88CE9A3DD599}"/>
    <cellStyle name="Normal 59" xfId="2333" xr:uid="{F4F019BA-A653-4DDA-983F-61EA098DA728}"/>
    <cellStyle name="Normal 6" xfId="188" xr:uid="{FAF84E79-BFA6-4E77-BD1F-B247389A69B1}"/>
    <cellStyle name="Normal 6 2" xfId="189" xr:uid="{FBD9853F-D6CD-4EB4-83C8-FE58AA87C87F}"/>
    <cellStyle name="Normal 6 3" xfId="408" xr:uid="{417E38BB-10A1-4974-B044-A85EC91F8EEF}"/>
    <cellStyle name="Normal 6 3 2" xfId="2234" xr:uid="{7B8AEBDC-BF8B-481E-B8D7-EDB998EC32C6}"/>
    <cellStyle name="Normal 6 4" xfId="396" xr:uid="{673D7615-5AE4-4312-BCA1-0D39E1121BD3}"/>
    <cellStyle name="Normal 6 4 2" xfId="2235" xr:uid="{11431824-B9A8-44C6-B129-15CE743086DA}"/>
    <cellStyle name="Normal 6 5" xfId="2308" xr:uid="{4C87AFB6-92B5-46F7-AA57-8ECB6ACEA5D1}"/>
    <cellStyle name="Normal 6 6" xfId="2233" xr:uid="{AD745880-4FA2-4BB3-BC9E-98ADEFA65F66}"/>
    <cellStyle name="Normal 60" xfId="2338" xr:uid="{9CAAEA1C-B4C5-48FF-8896-56AA6DE50D61}"/>
    <cellStyle name="Normal 61" xfId="2236" xr:uid="{3E5A6985-1B43-41FA-9C66-9C1EA2B462AD}"/>
    <cellStyle name="Normal 62" xfId="2237" xr:uid="{B3716AC4-36B6-46F8-A082-5416DF2F3AC4}"/>
    <cellStyle name="Normal 63" xfId="2342" xr:uid="{ED601DC9-DF7F-45C4-956F-B54775FD95F6}"/>
    <cellStyle name="Normal 64" xfId="418" xr:uid="{8C820449-0311-463D-A396-FC1E34D4C7E0}"/>
    <cellStyle name="Normal 65" xfId="416" xr:uid="{A92ED51C-B2A7-4473-BDF9-6C5945B62286}"/>
    <cellStyle name="Normal 7" xfId="22" xr:uid="{E2AA988F-7011-4C4D-8209-3A32F2E139BD}"/>
    <cellStyle name="Normal 7 2" xfId="190" xr:uid="{447DA10A-957F-48DA-8968-0D37935C2159}"/>
    <cellStyle name="Normal 7 2 2" xfId="2240" xr:uid="{0E92B2B0-99AB-4A5E-BCDB-955435286E2C}"/>
    <cellStyle name="Normal 7 2 3" xfId="2239" xr:uid="{F91DE206-8910-466F-966A-866E8288A2F1}"/>
    <cellStyle name="Normal 7 3" xfId="191" xr:uid="{43323E90-666D-4A22-82BC-16FDF5434B8D}"/>
    <cellStyle name="Normal 7 4" xfId="2241" xr:uid="{2F407AC2-27C2-4C38-B0F4-3C61131BD0C7}"/>
    <cellStyle name="Normal 7 5" xfId="2242" xr:uid="{18069262-C094-46E5-A63B-CF98F67CD96E}"/>
    <cellStyle name="Normal 7 6" xfId="2238" xr:uid="{6AED92E8-F339-4CC3-8CB1-FFA720CE1DE1}"/>
    <cellStyle name="Normal 8" xfId="381" xr:uid="{2BFAFD95-E910-4134-B2FD-53C55EFF84F5}"/>
    <cellStyle name="Normal 8 2" xfId="2244" xr:uid="{A1F04699-7946-4A8A-A34F-7E0CEEC132D0}"/>
    <cellStyle name="Normal 8 2 2" xfId="2245" xr:uid="{56676ADF-93DA-4834-A900-657763D8EB8B}"/>
    <cellStyle name="Normal 8 3" xfId="405" xr:uid="{2B729983-C3E4-4582-BA81-398A771D6153}"/>
    <cellStyle name="Normal 8 3 2" xfId="2246" xr:uid="{DB63C68E-59FC-470F-9A66-55D701C4DBDC}"/>
    <cellStyle name="Normal 8 4" xfId="2247" xr:uid="{35DEB354-124C-4046-A83A-E428DB720802}"/>
    <cellStyle name="Normal 8 4 2" xfId="2309" xr:uid="{B5821FB8-CF85-4866-9D22-2D1928A3F552}"/>
    <cellStyle name="Normal 8 5" xfId="2248" xr:uid="{F8CFBA06-849E-45A3-A99A-258193FD5D45}"/>
    <cellStyle name="Normal 8 6" xfId="2243" xr:uid="{6C8C4ED8-E848-4966-8DFE-3BFADB9FC518}"/>
    <cellStyle name="Normal 9" xfId="192" xr:uid="{11D1263F-8347-4C4A-937A-C917F27EFFEB}"/>
    <cellStyle name="Normal 9 2" xfId="2249" xr:uid="{85CE4669-027F-4958-82A6-F3E250A1089C}"/>
    <cellStyle name="Normal 9 3" xfId="2310" xr:uid="{10201BF4-44D1-407D-BF4F-861C3D71FA73}"/>
    <cellStyle name="Notas 2" xfId="193" xr:uid="{76A05FDB-FE3E-4D02-933C-113E2E1BA35F}"/>
    <cellStyle name="Notas 2 2" xfId="194" xr:uid="{5170B8E6-B9CD-4594-98EA-84597E867AAB}"/>
    <cellStyle name="Notas 2 2 2" xfId="2251" xr:uid="{10835AD7-C885-44C2-9495-4021BE9D0D82}"/>
    <cellStyle name="Notas 2 2 3" xfId="2360" xr:uid="{0A393B64-3D91-444E-8338-CCE8F0B6E1AE}"/>
    <cellStyle name="Notas 2 2 4" xfId="496" xr:uid="{2B036AF0-E6C3-438D-8B63-C52F53A43AD2}"/>
    <cellStyle name="Notas 2 3" xfId="2250" xr:uid="{209F957D-E716-4856-AAD0-DD3A3CF847B6}"/>
    <cellStyle name="Notas 2 4" xfId="2359" xr:uid="{22A8CA00-365A-47B4-865D-F2EB4CCCFDB0}"/>
    <cellStyle name="Notas 2 5" xfId="495" xr:uid="{5909B44F-30A7-4F75-8850-26ED1B465024}"/>
    <cellStyle name="Notas 3" xfId="195" xr:uid="{F609373D-9C56-4366-B6A7-7E2E677C62E5}"/>
    <cellStyle name="Notas 3 2" xfId="2252" xr:uid="{2791B821-7C0E-43F1-9820-552BA092F2AB}"/>
    <cellStyle name="Notas 3 3" xfId="2361" xr:uid="{70CBF18F-1E40-4E7C-BB6E-AD31FB718D0F}"/>
    <cellStyle name="Notas 3 4" xfId="497" xr:uid="{ED89B177-7689-48F1-9B82-D14313EF1B56}"/>
    <cellStyle name="Notas 4" xfId="196" xr:uid="{4BB9FE78-FE84-4348-B9CF-C7AE29C20564}"/>
    <cellStyle name="Notas 4 2" xfId="2253" xr:uid="{28399A76-373B-4F5C-B355-A70B28199B16}"/>
    <cellStyle name="Notas 4 3" xfId="2362" xr:uid="{2E089CB7-FF13-404F-8808-85B85777DEF3}"/>
    <cellStyle name="Notas 4 4" xfId="498" xr:uid="{3BAD4271-E432-4A59-B94A-16D29D2E95B4}"/>
    <cellStyle name="Output" xfId="2254" xr:uid="{1406F52F-1A59-498D-B2B3-231310AA3927}"/>
    <cellStyle name="Output 2" xfId="2315" xr:uid="{796BE506-2220-46B6-9B58-361328C51435}"/>
    <cellStyle name="Output 2 2" xfId="2374" xr:uid="{ADB5FBB9-DFD8-49BC-B628-C552DC04A20E}"/>
    <cellStyle name="Output 2 3" xfId="2383" xr:uid="{E38ABA17-FF70-4125-9A58-613EAEB05BF0}"/>
    <cellStyle name="Output 3" xfId="2363" xr:uid="{F06B5AEC-644C-4D5D-83CE-2CB721277162}"/>
    <cellStyle name="Output 4" xfId="499" xr:uid="{FE816160-FA59-4718-A8E8-253C202A6E55}"/>
    <cellStyle name="Percent 2 2" xfId="21" xr:uid="{7B4DABF7-0064-400D-8063-BAA87084319E}"/>
    <cellStyle name="Porcentaje" xfId="380" builtinId="5"/>
    <cellStyle name="Porcentaje 2" xfId="9" xr:uid="{00000000-0005-0000-0000-00000D000000}"/>
    <cellStyle name="Porcentaje 2 2" xfId="403" xr:uid="{72C53164-BE11-4101-BE98-A7DF2994DDFA}"/>
    <cellStyle name="Porcentaje 2 2 2" xfId="2256" xr:uid="{0349E204-2304-4ACA-8F00-F183C70BF55E}"/>
    <cellStyle name="Porcentaje 2 3" xfId="2255" xr:uid="{46D3CD97-CE5B-435C-8EEC-7E5B31A0675E}"/>
    <cellStyle name="Porcentaje 3" xfId="233" xr:uid="{E294EBDA-66E3-459E-B107-7E49A98EA895}"/>
    <cellStyle name="Porcentaje 3 2" xfId="404" xr:uid="{383AB612-8D4B-42B5-84EB-0BCD8A4F5C8E}"/>
    <cellStyle name="Porcentaje 4" xfId="2329" xr:uid="{45B42DB1-189A-4E8F-A4CF-C0FB701D0A46}"/>
    <cellStyle name="Porcentaje 5" xfId="2334" xr:uid="{D9C480EF-541A-4243-842A-B1B8BF26A750}"/>
    <cellStyle name="Porcentual 2" xfId="2257" xr:uid="{1B893498-CB88-44D2-B89A-C5586F85A0D2}"/>
    <cellStyle name="Porcentual 2 2" xfId="197" xr:uid="{3531CB6B-7B1C-429F-9321-34DA1A66C11F}"/>
    <cellStyle name="Porcentual 3" xfId="198" xr:uid="{EA8DC6CF-6EE9-43BA-B6AB-460896893B08}"/>
    <cellStyle name="Salida 2" xfId="199" xr:uid="{95133807-159F-4AB8-8588-E7EB6F178E2D}"/>
    <cellStyle name="Salida 2 2" xfId="200" xr:uid="{2C7ADF6C-057B-4D6A-8EF4-851E775F0340}"/>
    <cellStyle name="Salida 2 2 2" xfId="2317" xr:uid="{8158DCE4-4262-47BF-B0D6-57C815174662}"/>
    <cellStyle name="Salida 2 2 2 2" xfId="2376" xr:uid="{F314F970-7E01-4933-ABBE-960D7417757D}"/>
    <cellStyle name="Salida 2 2 2 3" xfId="2385" xr:uid="{441E261F-1E74-4C73-BEDF-138F73BB52D7}"/>
    <cellStyle name="Salida 2 2 3" xfId="2259" xr:uid="{C30C97D1-B19E-42F9-8288-E7756015CDAD}"/>
    <cellStyle name="Salida 2 2 4" xfId="2365" xr:uid="{F018D7FB-2E54-4938-9225-6A09CC0AAE02}"/>
    <cellStyle name="Salida 2 2 5" xfId="501" xr:uid="{EB550F86-EE1C-42D7-BCAC-45358344629C}"/>
    <cellStyle name="Salida 2 3" xfId="2316" xr:uid="{42B1D271-F533-408D-8D38-136C0C3A0E5B}"/>
    <cellStyle name="Salida 2 3 2" xfId="2375" xr:uid="{A4F418DD-CE46-42A5-B4B4-2301B84AEE77}"/>
    <cellStyle name="Salida 2 3 3" xfId="2384" xr:uid="{A725B0F8-6D9A-4FEA-81F3-33BADF4714F2}"/>
    <cellStyle name="Salida 2 4" xfId="2258" xr:uid="{F95E3264-AAC8-4FB2-9101-8F44EB673333}"/>
    <cellStyle name="Salida 2 5" xfId="2364" xr:uid="{A6B8E58C-2507-4689-B50F-D6404AB0E2CD}"/>
    <cellStyle name="Salida 2 6" xfId="500" xr:uid="{482C1F53-F2A5-498F-8A1C-143A4D850B27}"/>
    <cellStyle name="Salida 3" xfId="201" xr:uid="{B0BADA87-361C-421F-86FD-C131A8729ED9}"/>
    <cellStyle name="Salida 3 2" xfId="2318" xr:uid="{B4060A9C-6EF9-4BCE-97D9-E397A167B2D0}"/>
    <cellStyle name="Salida 3 2 2" xfId="2377" xr:uid="{18465904-AFD5-4BCB-BC03-A50538153E7F}"/>
    <cellStyle name="Salida 3 2 3" xfId="2386" xr:uid="{59D05402-7774-4F79-B207-9AC7C0915F51}"/>
    <cellStyle name="Salida 3 3" xfId="2260" xr:uid="{F10D7D5E-60AD-4C9C-AFD6-3ED419297C68}"/>
    <cellStyle name="Salida 3 4" xfId="2366" xr:uid="{B8D6E30D-446D-462E-919E-77F26EEB0270}"/>
    <cellStyle name="Salida 3 5" xfId="502" xr:uid="{BA2C7C2A-0748-44D5-8B96-6AC642CA310F}"/>
    <cellStyle name="Salida 4" xfId="202" xr:uid="{49D47A83-F5BC-4542-A5EE-92CBED78CDB7}"/>
    <cellStyle name="Salida 4 2" xfId="2319" xr:uid="{F160D872-B71C-4370-96F7-2ED154E08802}"/>
    <cellStyle name="Salida 4 2 2" xfId="2378" xr:uid="{31DCE41F-CCCD-46C2-AE43-9722F5D8892D}"/>
    <cellStyle name="Salida 4 2 3" xfId="2387" xr:uid="{B2327027-F1E6-4948-A066-216969290317}"/>
    <cellStyle name="Salida 4 3" xfId="2261" xr:uid="{58C329BD-E021-436D-BACD-323DCA572CFA}"/>
    <cellStyle name="Salida 4 4" xfId="2367" xr:uid="{B7C95ED0-C457-464D-ACC2-C53ED4D0D8C1}"/>
    <cellStyle name="Salida 4 5" xfId="503" xr:uid="{591086D7-7F89-4FFC-AE6E-6C3EFE384ACE}"/>
    <cellStyle name="TableStyleLight1" xfId="296" xr:uid="{8F7AFE0D-C91D-4441-91B6-F477CB1736A2}"/>
    <cellStyle name="TableStyleLight1 2" xfId="2262" xr:uid="{A19447BD-3DA6-4755-B461-590246BC2B7D}"/>
    <cellStyle name="Texto de advertencia 2" xfId="203" xr:uid="{64D83F8F-982F-4BA1-9EB1-96D2A494FA21}"/>
    <cellStyle name="Texto de advertencia 2 2" xfId="204" xr:uid="{05857D88-8438-4B29-AB74-9F5B77B78DCC}"/>
    <cellStyle name="Texto de advertencia 3" xfId="205" xr:uid="{86868E47-A08A-4D21-8D76-2FDB654734FC}"/>
    <cellStyle name="Texto de advertencia 4" xfId="206" xr:uid="{4957F457-B3EE-494F-9DB9-FE6CFB74C87A}"/>
    <cellStyle name="Texto explicativo 2" xfId="207" xr:uid="{2EACCFAD-487A-47B1-BCD3-C02C6C538D49}"/>
    <cellStyle name="Texto explicativo 2 2" xfId="208" xr:uid="{318E3021-9389-4DB3-BB1C-878457FFB982}"/>
    <cellStyle name="Texto explicativo 3" xfId="209" xr:uid="{0D84E424-C373-4F4D-8DC4-E875146A92BE}"/>
    <cellStyle name="Texto explicativo 4" xfId="210" xr:uid="{155F6348-3745-4970-9658-B2D8DD999184}"/>
    <cellStyle name="Title" xfId="2263" xr:uid="{CD481062-F080-4CDA-B45E-73BBB45A804B}"/>
    <cellStyle name="Título 1 2" xfId="211" xr:uid="{C612F40F-5AF7-45B8-875F-B0369DCA05C3}"/>
    <cellStyle name="Título 1 2 2" xfId="212" xr:uid="{3584D0C6-8EF8-4272-B35E-B5812832DF5D}"/>
    <cellStyle name="Título 1 3" xfId="213" xr:uid="{6E970E14-88A4-49E2-9B84-CA91DE646C9F}"/>
    <cellStyle name="Título 1 4" xfId="214" xr:uid="{F6C470A6-CBA5-42A0-A05F-11E7D8B2416C}"/>
    <cellStyle name="Título 2 2" xfId="215" xr:uid="{2109CA33-8EFA-4CB5-B29D-F666A50D14FE}"/>
    <cellStyle name="Título 2 2 2" xfId="216" xr:uid="{4769AD2F-E744-42D6-AF78-34B0FE909253}"/>
    <cellStyle name="Título 2 3" xfId="217" xr:uid="{2B9EF2CF-3A0A-4A67-A36E-0282E1E20882}"/>
    <cellStyle name="Título 2 4" xfId="218" xr:uid="{1E4DA069-B074-491F-BBB0-F49C8C8A63BF}"/>
    <cellStyle name="Título 3 2" xfId="219" xr:uid="{3349CAD1-005D-432B-AAEF-8CF3A471C487}"/>
    <cellStyle name="Título 3 2 2" xfId="220" xr:uid="{41287C9D-169C-4AF7-B7F8-6585F5521FC8}"/>
    <cellStyle name="Título 3 3" xfId="221" xr:uid="{A7DF3E24-1337-4D59-A75A-2A8A0B48AB5E}"/>
    <cellStyle name="Título 3 4" xfId="222" xr:uid="{9466866E-3D58-456C-9D30-FE62F53A149F}"/>
    <cellStyle name="Título 4" xfId="223" xr:uid="{FFB88AC1-8AD4-433E-B897-45B21DB8FAA0}"/>
    <cellStyle name="Título 4 2" xfId="224" xr:uid="{82A7DF75-F71A-4A8A-A02B-5F15C54CE869}"/>
    <cellStyle name="Título 5" xfId="225" xr:uid="{46CE5379-B817-436D-B415-0CED344E062D}"/>
    <cellStyle name="Título 6" xfId="226" xr:uid="{ACDC41AA-4D28-425A-80DA-0CC704E9E852}"/>
    <cellStyle name="Total 2" xfId="227" xr:uid="{CD08DC9A-2917-44DA-80F4-47F66F123EEB}"/>
    <cellStyle name="Total 2 2" xfId="228" xr:uid="{FF6646C5-9F9B-45B1-958B-F835153E4F24}"/>
    <cellStyle name="Total 2 2 2" xfId="2321" xr:uid="{A9472F29-E5CE-4A79-92A4-A817F3554617}"/>
    <cellStyle name="Total 2 2 2 2" xfId="2380" xr:uid="{E4BA8041-66B2-421A-B63A-0CA0390709EA}"/>
    <cellStyle name="Total 2 2 2 3" xfId="2389" xr:uid="{CB0CE0B4-1175-41E2-8DF9-580C9FDF92A3}"/>
    <cellStyle name="Total 2 2 3" xfId="2265" xr:uid="{AC0DA768-EA44-4680-A8C0-B1CC30FA3C94}"/>
    <cellStyle name="Total 2 2 4" xfId="2369" xr:uid="{EE3EEF03-68F0-4B92-8673-A859536A1859}"/>
    <cellStyle name="Total 2 2 5" xfId="1557" xr:uid="{7C8CF4C9-B2AC-4A8A-8FE7-F19EBEC10672}"/>
    <cellStyle name="Total 2 3" xfId="2320" xr:uid="{34DD1A26-8FB9-45A2-9A20-7F3F11652F2C}"/>
    <cellStyle name="Total 2 3 2" xfId="2379" xr:uid="{E88177A8-B620-4329-A8CC-E94DE975901B}"/>
    <cellStyle name="Total 2 3 3" xfId="2388" xr:uid="{7450B5BE-EF02-4F57-81B6-3942377B59D3}"/>
    <cellStyle name="Total 2 4" xfId="2264" xr:uid="{CB4FCDC0-9146-490E-85BA-83841E42B076}"/>
    <cellStyle name="Total 2 5" xfId="2368" xr:uid="{59851577-33D2-4BCB-BBC6-6D93C4981ADA}"/>
    <cellStyle name="Total 2 6" xfId="1024" xr:uid="{30A9ACF5-2D89-4648-B1AA-9A1AC976C46F}"/>
    <cellStyle name="Total 3" xfId="229" xr:uid="{756A444B-1F4C-40BB-BCFF-E4DF7C891933}"/>
    <cellStyle name="Total 3 2" xfId="2322" xr:uid="{0E09302B-1EE5-4509-BFCB-60C732A35923}"/>
    <cellStyle name="Total 3 2 2" xfId="2381" xr:uid="{667474F8-54BD-4D3A-AC52-658B7AF59D6C}"/>
    <cellStyle name="Total 3 2 3" xfId="2390" xr:uid="{5919B462-A328-4E5C-B87C-CAA5F575F596}"/>
    <cellStyle name="Total 3 3" xfId="2266" xr:uid="{23AEB666-BE57-437B-8F00-44CC33702D9D}"/>
    <cellStyle name="Total 3 4" xfId="2370" xr:uid="{14124274-6F69-41E2-A570-989B02E2FD07}"/>
    <cellStyle name="Total 3 5" xfId="1852" xr:uid="{B8E9D70D-A969-4705-90A9-A9AB21E3A445}"/>
    <cellStyle name="Total 4" xfId="230" xr:uid="{75EEBB4A-85E7-49F8-9835-995FBB6FF365}"/>
    <cellStyle name="Total 4 2" xfId="2323" xr:uid="{02DB3733-FC4B-424D-B44A-C50844E76477}"/>
    <cellStyle name="Total 4 2 2" xfId="2382" xr:uid="{1F4903A3-FC0C-4AAA-AAED-E7E8F0799603}"/>
    <cellStyle name="Total 4 2 3" xfId="2391" xr:uid="{7950B0A9-78CE-4650-8802-4C3A64E46269}"/>
    <cellStyle name="Total 4 3" xfId="2267" xr:uid="{AE156905-8FA7-45BD-9A85-6C49418516B2}"/>
    <cellStyle name="Total 4 4" xfId="2371" xr:uid="{FA367833-EEBD-44A1-B6EB-6B7954A1D024}"/>
    <cellStyle name="Total 4 5" xfId="1857" xr:uid="{06CBE6F0-E282-4E33-AB19-F2BD0DE96387}"/>
  </cellStyles>
  <dxfs count="0"/>
  <tableStyles count="0" defaultTableStyle="TableStyleMedium2" defaultPivotStyle="PivotStyleLight16"/>
  <colors>
    <mruColors>
      <color rgb="FFFFFF99"/>
      <color rgb="FF66FFFF"/>
      <color rgb="FF66FF99"/>
      <color rgb="FFCC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71438</xdr:rowOff>
    </xdr:from>
    <xdr:to>
      <xdr:col>1</xdr:col>
      <xdr:colOff>304800</xdr:colOff>
      <xdr:row>14</xdr:row>
      <xdr:rowOff>166688</xdr:rowOff>
    </xdr:to>
    <xdr:sp macro="" textlink="">
      <xdr:nvSpPr>
        <xdr:cNvPr id="3" name="AutoShape 7" descr="Como Descargar Un Soat De Seguros Del Estado">
          <a:extLst>
            <a:ext uri="{FF2B5EF4-FFF2-40B4-BE49-F238E27FC236}">
              <a16:creationId xmlns:a16="http://schemas.microsoft.com/office/drawing/2014/main" id="{918521BE-0890-4966-B5B5-9E348D131D1A}"/>
            </a:ext>
          </a:extLst>
        </xdr:cNvPr>
        <xdr:cNvSpPr>
          <a:spLocks noChangeAspect="1" noChangeArrowheads="1"/>
        </xdr:cNvSpPr>
      </xdr:nvSpPr>
      <xdr:spPr bwMode="auto">
        <a:xfrm>
          <a:off x="752475" y="132540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304800</xdr:rowOff>
    </xdr:to>
    <xdr:sp macro="" textlink="">
      <xdr:nvSpPr>
        <xdr:cNvPr id="4" name="AutoShape 8" descr="Logotipo Mundial de Seguros">
          <a:extLst>
            <a:ext uri="{FF2B5EF4-FFF2-40B4-BE49-F238E27FC236}">
              <a16:creationId xmlns:a16="http://schemas.microsoft.com/office/drawing/2014/main" id="{B87F9370-7197-4805-B194-089C2D79E985}"/>
            </a:ext>
          </a:extLst>
        </xdr:cNvPr>
        <xdr:cNvSpPr>
          <a:spLocks noChangeAspect="1" noChangeArrowheads="1"/>
        </xdr:cNvSpPr>
      </xdr:nvSpPr>
      <xdr:spPr bwMode="auto">
        <a:xfrm>
          <a:off x="1522095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1905000</xdr:colOff>
      <xdr:row>1</xdr:row>
      <xdr:rowOff>217714</xdr:rowOff>
    </xdr:from>
    <xdr:to>
      <xdr:col>1</xdr:col>
      <xdr:colOff>3018790</xdr:colOff>
      <xdr:row>5</xdr:row>
      <xdr:rowOff>167367</xdr:rowOff>
    </xdr:to>
    <xdr:pic>
      <xdr:nvPicPr>
        <xdr:cNvPr id="7" name="Imagen 6">
          <a:extLst>
            <a:ext uri="{FF2B5EF4-FFF2-40B4-BE49-F238E27FC236}">
              <a16:creationId xmlns:a16="http://schemas.microsoft.com/office/drawing/2014/main" id="{B54296FA-091B-8679-D279-0CCA53C4185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653393" y="517071"/>
          <a:ext cx="1113790" cy="10382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1515836</xdr:colOff>
      <xdr:row>8</xdr:row>
      <xdr:rowOff>129269</xdr:rowOff>
    </xdr:from>
    <xdr:to>
      <xdr:col>3</xdr:col>
      <xdr:colOff>3351245</xdr:colOff>
      <xdr:row>9</xdr:row>
      <xdr:rowOff>190499</xdr:rowOff>
    </xdr:to>
    <xdr:pic>
      <xdr:nvPicPr>
        <xdr:cNvPr id="10" name="Imagen 9">
          <a:extLst>
            <a:ext uri="{FF2B5EF4-FFF2-40B4-BE49-F238E27FC236}">
              <a16:creationId xmlns:a16="http://schemas.microsoft.com/office/drawing/2014/main" id="{62FB557E-DB7C-4ABC-22D3-D1A0534D727C}"/>
            </a:ext>
          </a:extLst>
        </xdr:cNvPr>
        <xdr:cNvPicPr>
          <a:picLocks noChangeAspect="1"/>
        </xdr:cNvPicPr>
      </xdr:nvPicPr>
      <xdr:blipFill rotWithShape="1">
        <a:blip xmlns:r="http://schemas.openxmlformats.org/officeDocument/2006/relationships" r:embed="rId2"/>
        <a:srcRect t="9397"/>
        <a:stretch/>
      </xdr:blipFill>
      <xdr:spPr>
        <a:xfrm>
          <a:off x="11831411" y="2596244"/>
          <a:ext cx="1835409" cy="5851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489857</xdr:colOff>
      <xdr:row>1</xdr:row>
      <xdr:rowOff>190500</xdr:rowOff>
    </xdr:from>
    <xdr:to>
      <xdr:col>1</xdr:col>
      <xdr:colOff>1603647</xdr:colOff>
      <xdr:row>5</xdr:row>
      <xdr:rowOff>31296</xdr:rowOff>
    </xdr:to>
    <xdr:pic>
      <xdr:nvPicPr>
        <xdr:cNvPr id="3" name="Imagen 2">
          <a:extLst>
            <a:ext uri="{FF2B5EF4-FFF2-40B4-BE49-F238E27FC236}">
              <a16:creationId xmlns:a16="http://schemas.microsoft.com/office/drawing/2014/main" id="{062AB006-9BB0-41EB-AE53-17DF4F78BF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251857" y="489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544285</xdr:colOff>
      <xdr:row>2</xdr:row>
      <xdr:rowOff>40821</xdr:rowOff>
    </xdr:from>
    <xdr:to>
      <xdr:col>1</xdr:col>
      <xdr:colOff>1658075</xdr:colOff>
      <xdr:row>5</xdr:row>
      <xdr:rowOff>99332</xdr:rowOff>
    </xdr:to>
    <xdr:pic>
      <xdr:nvPicPr>
        <xdr:cNvPr id="3" name="Imagen 2">
          <a:extLst>
            <a:ext uri="{FF2B5EF4-FFF2-40B4-BE49-F238E27FC236}">
              <a16:creationId xmlns:a16="http://schemas.microsoft.com/office/drawing/2014/main" id="{A2F6841A-AE63-41E2-B380-BF6C2EA539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47106" y="870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1973035</xdr:colOff>
      <xdr:row>1</xdr:row>
      <xdr:rowOff>176892</xdr:rowOff>
    </xdr:from>
    <xdr:to>
      <xdr:col>1</xdr:col>
      <xdr:colOff>3293192</xdr:colOff>
      <xdr:row>6</xdr:row>
      <xdr:rowOff>54429</xdr:rowOff>
    </xdr:to>
    <xdr:pic>
      <xdr:nvPicPr>
        <xdr:cNvPr id="3" name="Imagen 2">
          <a:extLst>
            <a:ext uri="{FF2B5EF4-FFF2-40B4-BE49-F238E27FC236}">
              <a16:creationId xmlns:a16="http://schemas.microsoft.com/office/drawing/2014/main" id="{6F3DC62F-2799-4DD6-B85E-64BA14FCD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822121" y="372835"/>
          <a:ext cx="1320157" cy="122736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843643</xdr:colOff>
      <xdr:row>1</xdr:row>
      <xdr:rowOff>68036</xdr:rowOff>
    </xdr:from>
    <xdr:to>
      <xdr:col>1</xdr:col>
      <xdr:colOff>1957433</xdr:colOff>
      <xdr:row>5</xdr:row>
      <xdr:rowOff>126547</xdr:rowOff>
    </xdr:to>
    <xdr:pic>
      <xdr:nvPicPr>
        <xdr:cNvPr id="2" name="Imagen 1">
          <a:extLst>
            <a:ext uri="{FF2B5EF4-FFF2-40B4-BE49-F238E27FC236}">
              <a16:creationId xmlns:a16="http://schemas.microsoft.com/office/drawing/2014/main" id="{D18A5E60-3DAF-489B-864D-CB3270B8C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9" y="36739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552980</xdr:colOff>
      <xdr:row>4</xdr:row>
      <xdr:rowOff>325176</xdr:rowOff>
    </xdr:to>
    <xdr:pic>
      <xdr:nvPicPr>
        <xdr:cNvPr id="2" name="Imagen 1" descr="Empresa de Licores de Cundinamarca | | Colombian B2B Marketplace">
          <a:extLst>
            <a:ext uri="{FF2B5EF4-FFF2-40B4-BE49-F238E27FC236}">
              <a16:creationId xmlns:a16="http://schemas.microsoft.com/office/drawing/2014/main" id="{EFAB9089-51F7-4029-A736-CE53CE34CA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306224"/>
          <a:ext cx="1302095" cy="1239497"/>
        </a:xfrm>
        <a:prstGeom prst="rect">
          <a:avLst/>
        </a:prstGeom>
        <a:noFill/>
        <a:ln>
          <a:noFill/>
        </a:ln>
      </xdr:spPr>
    </xdr:pic>
    <xdr:clientData/>
  </xdr:twoCellAnchor>
  <xdr:twoCellAnchor editAs="oneCell">
    <xdr:from>
      <xdr:col>1</xdr:col>
      <xdr:colOff>427055</xdr:colOff>
      <xdr:row>1</xdr:row>
      <xdr:rowOff>100484</xdr:rowOff>
    </xdr:from>
    <xdr:to>
      <xdr:col>2</xdr:col>
      <xdr:colOff>555670</xdr:colOff>
      <xdr:row>4</xdr:row>
      <xdr:rowOff>318901</xdr:rowOff>
    </xdr:to>
    <xdr:pic>
      <xdr:nvPicPr>
        <xdr:cNvPr id="5" name="Imagen 4" descr="Empresa de Licores de Cundinamarca | | Colombian B2B Marketplace">
          <a:extLst>
            <a:ext uri="{FF2B5EF4-FFF2-40B4-BE49-F238E27FC236}">
              <a16:creationId xmlns:a16="http://schemas.microsoft.com/office/drawing/2014/main" id="{83E1031C-2206-4E81-8DF4-F6E29872E2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306224"/>
          <a:ext cx="1302095" cy="123949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552980</xdr:colOff>
      <xdr:row>4</xdr:row>
      <xdr:rowOff>325176</xdr:rowOff>
    </xdr:to>
    <xdr:pic>
      <xdr:nvPicPr>
        <xdr:cNvPr id="2" name="Imagen 1" descr="Empresa de Licores de Cundinamarca | | Colombian B2B Marketplace">
          <a:extLst>
            <a:ext uri="{FF2B5EF4-FFF2-40B4-BE49-F238E27FC236}">
              <a16:creationId xmlns:a16="http://schemas.microsoft.com/office/drawing/2014/main" id="{35CBE1A4-8CD1-448F-AFBA-01A41DEF00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306224"/>
          <a:ext cx="1299405" cy="1245772"/>
        </a:xfrm>
        <a:prstGeom prst="rect">
          <a:avLst/>
        </a:prstGeom>
        <a:noFill/>
        <a:ln>
          <a:noFill/>
        </a:ln>
      </xdr:spPr>
    </xdr:pic>
    <xdr:clientData/>
  </xdr:twoCellAnchor>
  <xdr:twoCellAnchor editAs="oneCell">
    <xdr:from>
      <xdr:col>1</xdr:col>
      <xdr:colOff>427055</xdr:colOff>
      <xdr:row>1</xdr:row>
      <xdr:rowOff>100484</xdr:rowOff>
    </xdr:from>
    <xdr:to>
      <xdr:col>2</xdr:col>
      <xdr:colOff>555670</xdr:colOff>
      <xdr:row>4</xdr:row>
      <xdr:rowOff>318901</xdr:rowOff>
    </xdr:to>
    <xdr:pic>
      <xdr:nvPicPr>
        <xdr:cNvPr id="3" name="Imagen 2" descr="Empresa de Licores de Cundinamarca | | Colombian B2B Marketplace">
          <a:extLst>
            <a:ext uri="{FF2B5EF4-FFF2-40B4-BE49-F238E27FC236}">
              <a16:creationId xmlns:a16="http://schemas.microsoft.com/office/drawing/2014/main" id="{BC3AE9B3-066B-422C-8DDA-0285CE802D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290984"/>
          <a:ext cx="1302095" cy="1239497"/>
        </a:xfrm>
        <a:prstGeom prst="rect">
          <a:avLst/>
        </a:prstGeom>
        <a:noFill/>
        <a:ln>
          <a:noFill/>
        </a:ln>
      </xdr:spPr>
    </xdr:pic>
    <xdr:clientData/>
  </xdr:twoCellAnchor>
  <xdr:twoCellAnchor editAs="oneCell">
    <xdr:from>
      <xdr:col>1</xdr:col>
      <xdr:colOff>427055</xdr:colOff>
      <xdr:row>1</xdr:row>
      <xdr:rowOff>100484</xdr:rowOff>
    </xdr:from>
    <xdr:to>
      <xdr:col>2</xdr:col>
      <xdr:colOff>555670</xdr:colOff>
      <xdr:row>4</xdr:row>
      <xdr:rowOff>318901</xdr:rowOff>
    </xdr:to>
    <xdr:pic>
      <xdr:nvPicPr>
        <xdr:cNvPr id="4" name="Imagen 3" descr="Empresa de Licores de Cundinamarca | | Colombian B2B Marketplace">
          <a:extLst>
            <a:ext uri="{FF2B5EF4-FFF2-40B4-BE49-F238E27FC236}">
              <a16:creationId xmlns:a16="http://schemas.microsoft.com/office/drawing/2014/main" id="{CAF53A86-C691-4CF8-B27D-97CACE73EB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290984"/>
          <a:ext cx="1302095" cy="123949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1755321</xdr:colOff>
      <xdr:row>1</xdr:row>
      <xdr:rowOff>176893</xdr:rowOff>
    </xdr:from>
    <xdr:to>
      <xdr:col>1</xdr:col>
      <xdr:colOff>2869111</xdr:colOff>
      <xdr:row>4</xdr:row>
      <xdr:rowOff>289832</xdr:rowOff>
    </xdr:to>
    <xdr:pic>
      <xdr:nvPicPr>
        <xdr:cNvPr id="2" name="Imagen 1">
          <a:extLst>
            <a:ext uri="{FF2B5EF4-FFF2-40B4-BE49-F238E27FC236}">
              <a16:creationId xmlns:a16="http://schemas.microsoft.com/office/drawing/2014/main" id="{786FFA59-DBF2-4768-B8FB-28450CADF6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503714" y="381000"/>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898071</xdr:colOff>
      <xdr:row>2</xdr:row>
      <xdr:rowOff>95251</xdr:rowOff>
    </xdr:from>
    <xdr:to>
      <xdr:col>1</xdr:col>
      <xdr:colOff>2011861</xdr:colOff>
      <xdr:row>5</xdr:row>
      <xdr:rowOff>235404</xdr:rowOff>
    </xdr:to>
    <xdr:pic>
      <xdr:nvPicPr>
        <xdr:cNvPr id="3" name="Imagen 2">
          <a:extLst>
            <a:ext uri="{FF2B5EF4-FFF2-40B4-BE49-F238E27FC236}">
              <a16:creationId xmlns:a16="http://schemas.microsoft.com/office/drawing/2014/main" id="{8689395C-C0B2-4EAA-97D7-97E524AE5B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8" y="598715"/>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1673678</xdr:colOff>
      <xdr:row>1</xdr:row>
      <xdr:rowOff>204106</xdr:rowOff>
    </xdr:from>
    <xdr:to>
      <xdr:col>1</xdr:col>
      <xdr:colOff>2787468</xdr:colOff>
      <xdr:row>5</xdr:row>
      <xdr:rowOff>44902</xdr:rowOff>
    </xdr:to>
    <xdr:pic>
      <xdr:nvPicPr>
        <xdr:cNvPr id="3" name="Imagen 2">
          <a:extLst>
            <a:ext uri="{FF2B5EF4-FFF2-40B4-BE49-F238E27FC236}">
              <a16:creationId xmlns:a16="http://schemas.microsoft.com/office/drawing/2014/main" id="{6FDB1FB8-3863-459A-892F-7B51087003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435678" y="50346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598714</xdr:colOff>
      <xdr:row>1</xdr:row>
      <xdr:rowOff>258535</xdr:rowOff>
    </xdr:from>
    <xdr:to>
      <xdr:col>1</xdr:col>
      <xdr:colOff>1712504</xdr:colOff>
      <xdr:row>5</xdr:row>
      <xdr:rowOff>99331</xdr:rowOff>
    </xdr:to>
    <xdr:pic>
      <xdr:nvPicPr>
        <xdr:cNvPr id="3" name="Imagen 2">
          <a:extLst>
            <a:ext uri="{FF2B5EF4-FFF2-40B4-BE49-F238E27FC236}">
              <a16:creationId xmlns:a16="http://schemas.microsoft.com/office/drawing/2014/main" id="{BA43ECD1-D3D8-4DB5-815F-620EE090F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60714" y="557892"/>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353786</xdr:colOff>
      <xdr:row>1</xdr:row>
      <xdr:rowOff>149679</xdr:rowOff>
    </xdr:from>
    <xdr:to>
      <xdr:col>1</xdr:col>
      <xdr:colOff>1467576</xdr:colOff>
      <xdr:row>4</xdr:row>
      <xdr:rowOff>99332</xdr:rowOff>
    </xdr:to>
    <xdr:pic>
      <xdr:nvPicPr>
        <xdr:cNvPr id="3" name="Imagen 2">
          <a:extLst>
            <a:ext uri="{FF2B5EF4-FFF2-40B4-BE49-F238E27FC236}">
              <a16:creationId xmlns:a16="http://schemas.microsoft.com/office/drawing/2014/main" id="{CC881B9F-9C8C-43D5-A748-10C121784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115786" y="449036"/>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clientes\Documents%20and%20Settings\glijer\Configuraci&#243;n%20local\Archivos%20temporales%20de%20Internet\OLK21DE\CUADRO%20RESUMEN%20-%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erver01\DOCUMENTOS%20TECNICO%20-%20COMERCIAL\CONTRATACION%20ASEGURADORAS\ENTIDADES%20ESTATALES\METROVIVIENDA\PROCESO%20SEGUROS%202010\CUADRO%20RESUMEN%20-%202010%20METROVIVIENDA%20QBE.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Soraya\Downloads\6.%20FORMATO%20NO.%209%20CONDICIONES%20T&#201;CNICAS%20ADICIONALES%20%20(CON%20ADENDA%202).xlsx" TargetMode="External"/><Relationship Id="rId1" Type="http://schemas.openxmlformats.org/officeDocument/2006/relationships/externalLinkPath" Target="/Users/Soraya/Downloads/6.%20FORMATO%20NO.%209%20CONDICIONES%20T&#201;CNICAS%20ADICIONALES%20%20(CON%20ADEND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RESUMEN TASA UNICA"/>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13">
          <cell r="L13" t="str">
            <v>-  TERREMOTO, TEMBLOR, ERUPCIÓN VOLCANICA, MAREMOTO, TSUNAMI:  1% SOBRE DE LA PERDIDA, SIN MINIMO</v>
          </cell>
        </row>
        <row r="14">
          <cell r="L14" t="str">
            <v>- AMCCoPH AMIT (INCLUYENDO SABOTAJE Y TERRORISMO): 1% SOBRE EL VALOR DE LA PERDIDA, SIN MINIMO</v>
          </cell>
        </row>
        <row r="15">
          <cell r="L15" t="str">
            <v>- HURTO Y HURTO CALIFICADO PARA CUALQUIER BIEN: SIN DEDUCIBLE</v>
          </cell>
        </row>
        <row r="16">
          <cell r="L16" t="str">
            <v xml:space="preserve">- DAÑO INTERNO EN EQUIPOS ELECTRICOS Y ELECTRONICOS: SIN DEDUCIBLE </v>
          </cell>
        </row>
        <row r="18">
          <cell r="L18" t="str">
            <v>- DEMAS EVENTOS: SIN DEDUCIBLE</v>
          </cell>
        </row>
        <row r="24">
          <cell r="L24" t="str">
            <v>- TODO DAÑO O PERDIDA DE CELULARES, AVANTELES, BEEPERS, RADIOTELEFONOS Y DEMAS EQUIPOS PORTATILES DE COMUNICACIÓN, CUALQUIERA SEA SU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DE EVALUACIÓN"/>
      <sheetName val="G1. COND ADIC. TRDMC"/>
      <sheetName val="G1. ADICIONALES TR. EQ. Y MAQ."/>
      <sheetName val="G1. COND ADIC. MANEJO GLOBAL"/>
      <sheetName val="G1. COND ADIC. RCE"/>
      <sheetName val="G1 COND ADIC. AUTOMÓVILES"/>
      <sheetName val="G1. COND ADIC. TRANSP MCÍAS"/>
      <sheetName val="G2 . COND ADIC. RCSP"/>
      <sheetName val="G3. COND ADIC. IRF"/>
      <sheetName val="G.4  VIDA GRUPO (SINALTRALIC)"/>
      <sheetName val="G4 VIDA GRUPO (SINTROELICUN)"/>
    </sheetNames>
    <sheetDataSet>
      <sheetData sheetId="0">
        <row r="2">
          <cell r="B2" t="str">
            <v>EMPRESA DE LICORES DE CUNDINAMARCA</v>
          </cell>
        </row>
      </sheetData>
      <sheetData sheetId="1">
        <row r="10">
          <cell r="H10" t="str">
            <v>899.999.084-8</v>
          </cell>
        </row>
      </sheetData>
      <sheetData sheetId="2"/>
      <sheetData sheetId="3"/>
      <sheetData sheetId="4"/>
      <sheetData sheetId="5">
        <row r="36">
          <cell r="H36" t="str">
            <v>VERSIÓN: MAYO 2024</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8C77-8D5D-4158-804D-8AE21ADBF09C}">
  <sheetPr>
    <tabColor theme="9" tint="0.79998168889431442"/>
  </sheetPr>
  <dimension ref="B1:H22"/>
  <sheetViews>
    <sheetView showGridLines="0" zoomScale="80" zoomScaleNormal="80" zoomScaleSheetLayoutView="80" workbookViewId="0">
      <selection activeCell="C11" sqref="C11"/>
    </sheetView>
  </sheetViews>
  <sheetFormatPr baseColWidth="10" defaultRowHeight="16.5" x14ac:dyDescent="0.25"/>
  <cols>
    <col min="1" max="1" width="11.28515625" style="5" customWidth="1"/>
    <col min="2" max="2" width="75.140625" style="18" customWidth="1"/>
    <col min="3" max="3" width="63.85546875" style="5" customWidth="1"/>
    <col min="4" max="4" width="66.5703125" style="5" customWidth="1"/>
    <col min="5" max="253" width="11.42578125" style="5"/>
    <col min="254" max="254" width="11.28515625" style="5" customWidth="1"/>
    <col min="255" max="255" width="26.85546875" style="5" customWidth="1"/>
    <col min="256" max="256" width="42.7109375" style="5" customWidth="1"/>
    <col min="257" max="257" width="43.28515625" style="5" customWidth="1"/>
    <col min="258" max="258" width="32.28515625" style="5" customWidth="1"/>
    <col min="259" max="509" width="11.42578125" style="5"/>
    <col min="510" max="510" width="11.28515625" style="5" customWidth="1"/>
    <col min="511" max="511" width="26.85546875" style="5" customWidth="1"/>
    <col min="512" max="512" width="42.7109375" style="5" customWidth="1"/>
    <col min="513" max="513" width="43.28515625" style="5" customWidth="1"/>
    <col min="514" max="514" width="32.28515625" style="5" customWidth="1"/>
    <col min="515" max="765" width="11.42578125" style="5"/>
    <col min="766" max="766" width="11.28515625" style="5" customWidth="1"/>
    <col min="767" max="767" width="26.85546875" style="5" customWidth="1"/>
    <col min="768" max="768" width="42.7109375" style="5" customWidth="1"/>
    <col min="769" max="769" width="43.28515625" style="5" customWidth="1"/>
    <col min="770" max="770" width="32.28515625" style="5" customWidth="1"/>
    <col min="771" max="1021" width="11.42578125" style="5"/>
    <col min="1022" max="1022" width="11.28515625" style="5" customWidth="1"/>
    <col min="1023" max="1023" width="26.85546875" style="5" customWidth="1"/>
    <col min="1024" max="1024" width="42.7109375" style="5" customWidth="1"/>
    <col min="1025" max="1025" width="43.28515625" style="5" customWidth="1"/>
    <col min="1026" max="1026" width="32.28515625" style="5" customWidth="1"/>
    <col min="1027" max="1277" width="11.42578125" style="5"/>
    <col min="1278" max="1278" width="11.28515625" style="5" customWidth="1"/>
    <col min="1279" max="1279" width="26.85546875" style="5" customWidth="1"/>
    <col min="1280" max="1280" width="42.7109375" style="5" customWidth="1"/>
    <col min="1281" max="1281" width="43.28515625" style="5" customWidth="1"/>
    <col min="1282" max="1282" width="32.28515625" style="5" customWidth="1"/>
    <col min="1283" max="1533" width="11.42578125" style="5"/>
    <col min="1534" max="1534" width="11.28515625" style="5" customWidth="1"/>
    <col min="1535" max="1535" width="26.85546875" style="5" customWidth="1"/>
    <col min="1536" max="1536" width="42.7109375" style="5" customWidth="1"/>
    <col min="1537" max="1537" width="43.28515625" style="5" customWidth="1"/>
    <col min="1538" max="1538" width="32.28515625" style="5" customWidth="1"/>
    <col min="1539" max="1789" width="11.42578125" style="5"/>
    <col min="1790" max="1790" width="11.28515625" style="5" customWidth="1"/>
    <col min="1791" max="1791" width="26.85546875" style="5" customWidth="1"/>
    <col min="1792" max="1792" width="42.7109375" style="5" customWidth="1"/>
    <col min="1793" max="1793" width="43.28515625" style="5" customWidth="1"/>
    <col min="1794" max="1794" width="32.28515625" style="5" customWidth="1"/>
    <col min="1795" max="2045" width="11.42578125" style="5"/>
    <col min="2046" max="2046" width="11.28515625" style="5" customWidth="1"/>
    <col min="2047" max="2047" width="26.85546875" style="5" customWidth="1"/>
    <col min="2048" max="2048" width="42.7109375" style="5" customWidth="1"/>
    <col min="2049" max="2049" width="43.28515625" style="5" customWidth="1"/>
    <col min="2050" max="2050" width="32.28515625" style="5" customWidth="1"/>
    <col min="2051" max="2301" width="11.42578125" style="5"/>
    <col min="2302" max="2302" width="11.28515625" style="5" customWidth="1"/>
    <col min="2303" max="2303" width="26.85546875" style="5" customWidth="1"/>
    <col min="2304" max="2304" width="42.7109375" style="5" customWidth="1"/>
    <col min="2305" max="2305" width="43.28515625" style="5" customWidth="1"/>
    <col min="2306" max="2306" width="32.28515625" style="5" customWidth="1"/>
    <col min="2307" max="2557" width="11.42578125" style="5"/>
    <col min="2558" max="2558" width="11.28515625" style="5" customWidth="1"/>
    <col min="2559" max="2559" width="26.85546875" style="5" customWidth="1"/>
    <col min="2560" max="2560" width="42.7109375" style="5" customWidth="1"/>
    <col min="2561" max="2561" width="43.28515625" style="5" customWidth="1"/>
    <col min="2562" max="2562" width="32.28515625" style="5" customWidth="1"/>
    <col min="2563" max="2813" width="11.42578125" style="5"/>
    <col min="2814" max="2814" width="11.28515625" style="5" customWidth="1"/>
    <col min="2815" max="2815" width="26.85546875" style="5" customWidth="1"/>
    <col min="2816" max="2816" width="42.7109375" style="5" customWidth="1"/>
    <col min="2817" max="2817" width="43.28515625" style="5" customWidth="1"/>
    <col min="2818" max="2818" width="32.28515625" style="5" customWidth="1"/>
    <col min="2819" max="3069" width="11.42578125" style="5"/>
    <col min="3070" max="3070" width="11.28515625" style="5" customWidth="1"/>
    <col min="3071" max="3071" width="26.85546875" style="5" customWidth="1"/>
    <col min="3072" max="3072" width="42.7109375" style="5" customWidth="1"/>
    <col min="3073" max="3073" width="43.28515625" style="5" customWidth="1"/>
    <col min="3074" max="3074" width="32.28515625" style="5" customWidth="1"/>
    <col min="3075" max="3325" width="11.42578125" style="5"/>
    <col min="3326" max="3326" width="11.28515625" style="5" customWidth="1"/>
    <col min="3327" max="3327" width="26.85546875" style="5" customWidth="1"/>
    <col min="3328" max="3328" width="42.7109375" style="5" customWidth="1"/>
    <col min="3329" max="3329" width="43.28515625" style="5" customWidth="1"/>
    <col min="3330" max="3330" width="32.28515625" style="5" customWidth="1"/>
    <col min="3331" max="3581" width="11.42578125" style="5"/>
    <col min="3582" max="3582" width="11.28515625" style="5" customWidth="1"/>
    <col min="3583" max="3583" width="26.85546875" style="5" customWidth="1"/>
    <col min="3584" max="3584" width="42.7109375" style="5" customWidth="1"/>
    <col min="3585" max="3585" width="43.28515625" style="5" customWidth="1"/>
    <col min="3586" max="3586" width="32.28515625" style="5" customWidth="1"/>
    <col min="3587" max="3837" width="11.42578125" style="5"/>
    <col min="3838" max="3838" width="11.28515625" style="5" customWidth="1"/>
    <col min="3839" max="3839" width="26.85546875" style="5" customWidth="1"/>
    <col min="3840" max="3840" width="42.7109375" style="5" customWidth="1"/>
    <col min="3841" max="3841" width="43.28515625" style="5" customWidth="1"/>
    <col min="3842" max="3842" width="32.28515625" style="5" customWidth="1"/>
    <col min="3843" max="4093" width="11.42578125" style="5"/>
    <col min="4094" max="4094" width="11.28515625" style="5" customWidth="1"/>
    <col min="4095" max="4095" width="26.85546875" style="5" customWidth="1"/>
    <col min="4096" max="4096" width="42.7109375" style="5" customWidth="1"/>
    <col min="4097" max="4097" width="43.28515625" style="5" customWidth="1"/>
    <col min="4098" max="4098" width="32.28515625" style="5" customWidth="1"/>
    <col min="4099" max="4349" width="11.42578125" style="5"/>
    <col min="4350" max="4350" width="11.28515625" style="5" customWidth="1"/>
    <col min="4351" max="4351" width="26.85546875" style="5" customWidth="1"/>
    <col min="4352" max="4352" width="42.7109375" style="5" customWidth="1"/>
    <col min="4353" max="4353" width="43.28515625" style="5" customWidth="1"/>
    <col min="4354" max="4354" width="32.28515625" style="5" customWidth="1"/>
    <col min="4355" max="4605" width="11.42578125" style="5"/>
    <col min="4606" max="4606" width="11.28515625" style="5" customWidth="1"/>
    <col min="4607" max="4607" width="26.85546875" style="5" customWidth="1"/>
    <col min="4608" max="4608" width="42.7109375" style="5" customWidth="1"/>
    <col min="4609" max="4609" width="43.28515625" style="5" customWidth="1"/>
    <col min="4610" max="4610" width="32.28515625" style="5" customWidth="1"/>
    <col min="4611" max="4861" width="11.42578125" style="5"/>
    <col min="4862" max="4862" width="11.28515625" style="5" customWidth="1"/>
    <col min="4863" max="4863" width="26.85546875" style="5" customWidth="1"/>
    <col min="4864" max="4864" width="42.7109375" style="5" customWidth="1"/>
    <col min="4865" max="4865" width="43.28515625" style="5" customWidth="1"/>
    <col min="4866" max="4866" width="32.28515625" style="5" customWidth="1"/>
    <col min="4867" max="5117" width="11.42578125" style="5"/>
    <col min="5118" max="5118" width="11.28515625" style="5" customWidth="1"/>
    <col min="5119" max="5119" width="26.85546875" style="5" customWidth="1"/>
    <col min="5120" max="5120" width="42.7109375" style="5" customWidth="1"/>
    <col min="5121" max="5121" width="43.28515625" style="5" customWidth="1"/>
    <col min="5122" max="5122" width="32.28515625" style="5" customWidth="1"/>
    <col min="5123" max="5373" width="11.42578125" style="5"/>
    <col min="5374" max="5374" width="11.28515625" style="5" customWidth="1"/>
    <col min="5375" max="5375" width="26.85546875" style="5" customWidth="1"/>
    <col min="5376" max="5376" width="42.7109375" style="5" customWidth="1"/>
    <col min="5377" max="5377" width="43.28515625" style="5" customWidth="1"/>
    <col min="5378" max="5378" width="32.28515625" style="5" customWidth="1"/>
    <col min="5379" max="5629" width="11.42578125" style="5"/>
    <col min="5630" max="5630" width="11.28515625" style="5" customWidth="1"/>
    <col min="5631" max="5631" width="26.85546875" style="5" customWidth="1"/>
    <col min="5632" max="5632" width="42.7109375" style="5" customWidth="1"/>
    <col min="5633" max="5633" width="43.28515625" style="5" customWidth="1"/>
    <col min="5634" max="5634" width="32.28515625" style="5" customWidth="1"/>
    <col min="5635" max="5885" width="11.42578125" style="5"/>
    <col min="5886" max="5886" width="11.28515625" style="5" customWidth="1"/>
    <col min="5887" max="5887" width="26.85546875" style="5" customWidth="1"/>
    <col min="5888" max="5888" width="42.7109375" style="5" customWidth="1"/>
    <col min="5889" max="5889" width="43.28515625" style="5" customWidth="1"/>
    <col min="5890" max="5890" width="32.28515625" style="5" customWidth="1"/>
    <col min="5891" max="6141" width="11.42578125" style="5"/>
    <col min="6142" max="6142" width="11.28515625" style="5" customWidth="1"/>
    <col min="6143" max="6143" width="26.85546875" style="5" customWidth="1"/>
    <col min="6144" max="6144" width="42.7109375" style="5" customWidth="1"/>
    <col min="6145" max="6145" width="43.28515625" style="5" customWidth="1"/>
    <col min="6146" max="6146" width="32.28515625" style="5" customWidth="1"/>
    <col min="6147" max="6397" width="11.42578125" style="5"/>
    <col min="6398" max="6398" width="11.28515625" style="5" customWidth="1"/>
    <col min="6399" max="6399" width="26.85546875" style="5" customWidth="1"/>
    <col min="6400" max="6400" width="42.7109375" style="5" customWidth="1"/>
    <col min="6401" max="6401" width="43.28515625" style="5" customWidth="1"/>
    <col min="6402" max="6402" width="32.28515625" style="5" customWidth="1"/>
    <col min="6403" max="6653" width="11.42578125" style="5"/>
    <col min="6654" max="6654" width="11.28515625" style="5" customWidth="1"/>
    <col min="6655" max="6655" width="26.85546875" style="5" customWidth="1"/>
    <col min="6656" max="6656" width="42.7109375" style="5" customWidth="1"/>
    <col min="6657" max="6657" width="43.28515625" style="5" customWidth="1"/>
    <col min="6658" max="6658" width="32.28515625" style="5" customWidth="1"/>
    <col min="6659" max="6909" width="11.42578125" style="5"/>
    <col min="6910" max="6910" width="11.28515625" style="5" customWidth="1"/>
    <col min="6911" max="6911" width="26.85546875" style="5" customWidth="1"/>
    <col min="6912" max="6912" width="42.7109375" style="5" customWidth="1"/>
    <col min="6913" max="6913" width="43.28515625" style="5" customWidth="1"/>
    <col min="6914" max="6914" width="32.28515625" style="5" customWidth="1"/>
    <col min="6915" max="7165" width="11.42578125" style="5"/>
    <col min="7166" max="7166" width="11.28515625" style="5" customWidth="1"/>
    <col min="7167" max="7167" width="26.85546875" style="5" customWidth="1"/>
    <col min="7168" max="7168" width="42.7109375" style="5" customWidth="1"/>
    <col min="7169" max="7169" width="43.28515625" style="5" customWidth="1"/>
    <col min="7170" max="7170" width="32.28515625" style="5" customWidth="1"/>
    <col min="7171" max="7421" width="11.42578125" style="5"/>
    <col min="7422" max="7422" width="11.28515625" style="5" customWidth="1"/>
    <col min="7423" max="7423" width="26.85546875" style="5" customWidth="1"/>
    <col min="7424" max="7424" width="42.7109375" style="5" customWidth="1"/>
    <col min="7425" max="7425" width="43.28515625" style="5" customWidth="1"/>
    <col min="7426" max="7426" width="32.28515625" style="5" customWidth="1"/>
    <col min="7427" max="7677" width="11.42578125" style="5"/>
    <col min="7678" max="7678" width="11.28515625" style="5" customWidth="1"/>
    <col min="7679" max="7679" width="26.85546875" style="5" customWidth="1"/>
    <col min="7680" max="7680" width="42.7109375" style="5" customWidth="1"/>
    <col min="7681" max="7681" width="43.28515625" style="5" customWidth="1"/>
    <col min="7682" max="7682" width="32.28515625" style="5" customWidth="1"/>
    <col min="7683" max="7933" width="11.42578125" style="5"/>
    <col min="7934" max="7934" width="11.28515625" style="5" customWidth="1"/>
    <col min="7935" max="7935" width="26.85546875" style="5" customWidth="1"/>
    <col min="7936" max="7936" width="42.7109375" style="5" customWidth="1"/>
    <col min="7937" max="7937" width="43.28515625" style="5" customWidth="1"/>
    <col min="7938" max="7938" width="32.28515625" style="5" customWidth="1"/>
    <col min="7939" max="8189" width="11.42578125" style="5"/>
    <col min="8190" max="8190" width="11.28515625" style="5" customWidth="1"/>
    <col min="8191" max="8191" width="26.85546875" style="5" customWidth="1"/>
    <col min="8192" max="8192" width="42.7109375" style="5" customWidth="1"/>
    <col min="8193" max="8193" width="43.28515625" style="5" customWidth="1"/>
    <col min="8194" max="8194" width="32.28515625" style="5" customWidth="1"/>
    <col min="8195" max="8445" width="11.42578125" style="5"/>
    <col min="8446" max="8446" width="11.28515625" style="5" customWidth="1"/>
    <col min="8447" max="8447" width="26.85546875" style="5" customWidth="1"/>
    <col min="8448" max="8448" width="42.7109375" style="5" customWidth="1"/>
    <col min="8449" max="8449" width="43.28515625" style="5" customWidth="1"/>
    <col min="8450" max="8450" width="32.28515625" style="5" customWidth="1"/>
    <col min="8451" max="8701" width="11.42578125" style="5"/>
    <col min="8702" max="8702" width="11.28515625" style="5" customWidth="1"/>
    <col min="8703" max="8703" width="26.85546875" style="5" customWidth="1"/>
    <col min="8704" max="8704" width="42.7109375" style="5" customWidth="1"/>
    <col min="8705" max="8705" width="43.28515625" style="5" customWidth="1"/>
    <col min="8706" max="8706" width="32.28515625" style="5" customWidth="1"/>
    <col min="8707" max="8957" width="11.42578125" style="5"/>
    <col min="8958" max="8958" width="11.28515625" style="5" customWidth="1"/>
    <col min="8959" max="8959" width="26.85546875" style="5" customWidth="1"/>
    <col min="8960" max="8960" width="42.7109375" style="5" customWidth="1"/>
    <col min="8961" max="8961" width="43.28515625" style="5" customWidth="1"/>
    <col min="8962" max="8962" width="32.28515625" style="5" customWidth="1"/>
    <col min="8963" max="9213" width="11.42578125" style="5"/>
    <col min="9214" max="9214" width="11.28515625" style="5" customWidth="1"/>
    <col min="9215" max="9215" width="26.85546875" style="5" customWidth="1"/>
    <col min="9216" max="9216" width="42.7109375" style="5" customWidth="1"/>
    <col min="9217" max="9217" width="43.28515625" style="5" customWidth="1"/>
    <col min="9218" max="9218" width="32.28515625" style="5" customWidth="1"/>
    <col min="9219" max="9469" width="11.42578125" style="5"/>
    <col min="9470" max="9470" width="11.28515625" style="5" customWidth="1"/>
    <col min="9471" max="9471" width="26.85546875" style="5" customWidth="1"/>
    <col min="9472" max="9472" width="42.7109375" style="5" customWidth="1"/>
    <col min="9473" max="9473" width="43.28515625" style="5" customWidth="1"/>
    <col min="9474" max="9474" width="32.28515625" style="5" customWidth="1"/>
    <col min="9475" max="9725" width="11.42578125" style="5"/>
    <col min="9726" max="9726" width="11.28515625" style="5" customWidth="1"/>
    <col min="9727" max="9727" width="26.85546875" style="5" customWidth="1"/>
    <col min="9728" max="9728" width="42.7109375" style="5" customWidth="1"/>
    <col min="9729" max="9729" width="43.28515625" style="5" customWidth="1"/>
    <col min="9730" max="9730" width="32.28515625" style="5" customWidth="1"/>
    <col min="9731" max="9981" width="11.42578125" style="5"/>
    <col min="9982" max="9982" width="11.28515625" style="5" customWidth="1"/>
    <col min="9983" max="9983" width="26.85546875" style="5" customWidth="1"/>
    <col min="9984" max="9984" width="42.7109375" style="5" customWidth="1"/>
    <col min="9985" max="9985" width="43.28515625" style="5" customWidth="1"/>
    <col min="9986" max="9986" width="32.28515625" style="5" customWidth="1"/>
    <col min="9987" max="10237" width="11.42578125" style="5"/>
    <col min="10238" max="10238" width="11.28515625" style="5" customWidth="1"/>
    <col min="10239" max="10239" width="26.85546875" style="5" customWidth="1"/>
    <col min="10240" max="10240" width="42.7109375" style="5" customWidth="1"/>
    <col min="10241" max="10241" width="43.28515625" style="5" customWidth="1"/>
    <col min="10242" max="10242" width="32.28515625" style="5" customWidth="1"/>
    <col min="10243" max="10493" width="11.42578125" style="5"/>
    <col min="10494" max="10494" width="11.28515625" style="5" customWidth="1"/>
    <col min="10495" max="10495" width="26.85546875" style="5" customWidth="1"/>
    <col min="10496" max="10496" width="42.7109375" style="5" customWidth="1"/>
    <col min="10497" max="10497" width="43.28515625" style="5" customWidth="1"/>
    <col min="10498" max="10498" width="32.28515625" style="5" customWidth="1"/>
    <col min="10499" max="10749" width="11.42578125" style="5"/>
    <col min="10750" max="10750" width="11.28515625" style="5" customWidth="1"/>
    <col min="10751" max="10751" width="26.85546875" style="5" customWidth="1"/>
    <col min="10752" max="10752" width="42.7109375" style="5" customWidth="1"/>
    <col min="10753" max="10753" width="43.28515625" style="5" customWidth="1"/>
    <col min="10754" max="10754" width="32.28515625" style="5" customWidth="1"/>
    <col min="10755" max="11005" width="11.42578125" style="5"/>
    <col min="11006" max="11006" width="11.28515625" style="5" customWidth="1"/>
    <col min="11007" max="11007" width="26.85546875" style="5" customWidth="1"/>
    <col min="11008" max="11008" width="42.7109375" style="5" customWidth="1"/>
    <col min="11009" max="11009" width="43.28515625" style="5" customWidth="1"/>
    <col min="11010" max="11010" width="32.28515625" style="5" customWidth="1"/>
    <col min="11011" max="11261" width="11.42578125" style="5"/>
    <col min="11262" max="11262" width="11.28515625" style="5" customWidth="1"/>
    <col min="11263" max="11263" width="26.85546875" style="5" customWidth="1"/>
    <col min="11264" max="11264" width="42.7109375" style="5" customWidth="1"/>
    <col min="11265" max="11265" width="43.28515625" style="5" customWidth="1"/>
    <col min="11266" max="11266" width="32.28515625" style="5" customWidth="1"/>
    <col min="11267" max="11517" width="11.42578125" style="5"/>
    <col min="11518" max="11518" width="11.28515625" style="5" customWidth="1"/>
    <col min="11519" max="11519" width="26.85546875" style="5" customWidth="1"/>
    <col min="11520" max="11520" width="42.7109375" style="5" customWidth="1"/>
    <col min="11521" max="11521" width="43.28515625" style="5" customWidth="1"/>
    <col min="11522" max="11522" width="32.28515625" style="5" customWidth="1"/>
    <col min="11523" max="11773" width="11.42578125" style="5"/>
    <col min="11774" max="11774" width="11.28515625" style="5" customWidth="1"/>
    <col min="11775" max="11775" width="26.85546875" style="5" customWidth="1"/>
    <col min="11776" max="11776" width="42.7109375" style="5" customWidth="1"/>
    <col min="11777" max="11777" width="43.28515625" style="5" customWidth="1"/>
    <col min="11778" max="11778" width="32.28515625" style="5" customWidth="1"/>
    <col min="11779" max="12029" width="11.42578125" style="5"/>
    <col min="12030" max="12030" width="11.28515625" style="5" customWidth="1"/>
    <col min="12031" max="12031" width="26.85546875" style="5" customWidth="1"/>
    <col min="12032" max="12032" width="42.7109375" style="5" customWidth="1"/>
    <col min="12033" max="12033" width="43.28515625" style="5" customWidth="1"/>
    <col min="12034" max="12034" width="32.28515625" style="5" customWidth="1"/>
    <col min="12035" max="12285" width="11.42578125" style="5"/>
    <col min="12286" max="12286" width="11.28515625" style="5" customWidth="1"/>
    <col min="12287" max="12287" width="26.85546875" style="5" customWidth="1"/>
    <col min="12288" max="12288" width="42.7109375" style="5" customWidth="1"/>
    <col min="12289" max="12289" width="43.28515625" style="5" customWidth="1"/>
    <col min="12290" max="12290" width="32.28515625" style="5" customWidth="1"/>
    <col min="12291" max="12541" width="11.42578125" style="5"/>
    <col min="12542" max="12542" width="11.28515625" style="5" customWidth="1"/>
    <col min="12543" max="12543" width="26.85546875" style="5" customWidth="1"/>
    <col min="12544" max="12544" width="42.7109375" style="5" customWidth="1"/>
    <col min="12545" max="12545" width="43.28515625" style="5" customWidth="1"/>
    <col min="12546" max="12546" width="32.28515625" style="5" customWidth="1"/>
    <col min="12547" max="12797" width="11.42578125" style="5"/>
    <col min="12798" max="12798" width="11.28515625" style="5" customWidth="1"/>
    <col min="12799" max="12799" width="26.85546875" style="5" customWidth="1"/>
    <col min="12800" max="12800" width="42.7109375" style="5" customWidth="1"/>
    <col min="12801" max="12801" width="43.28515625" style="5" customWidth="1"/>
    <col min="12802" max="12802" width="32.28515625" style="5" customWidth="1"/>
    <col min="12803" max="13053" width="11.42578125" style="5"/>
    <col min="13054" max="13054" width="11.28515625" style="5" customWidth="1"/>
    <col min="13055" max="13055" width="26.85546875" style="5" customWidth="1"/>
    <col min="13056" max="13056" width="42.7109375" style="5" customWidth="1"/>
    <col min="13057" max="13057" width="43.28515625" style="5" customWidth="1"/>
    <col min="13058" max="13058" width="32.28515625" style="5" customWidth="1"/>
    <col min="13059" max="13309" width="11.42578125" style="5"/>
    <col min="13310" max="13310" width="11.28515625" style="5" customWidth="1"/>
    <col min="13311" max="13311" width="26.85546875" style="5" customWidth="1"/>
    <col min="13312" max="13312" width="42.7109375" style="5" customWidth="1"/>
    <col min="13313" max="13313" width="43.28515625" style="5" customWidth="1"/>
    <col min="13314" max="13314" width="32.28515625" style="5" customWidth="1"/>
    <col min="13315" max="13565" width="11.42578125" style="5"/>
    <col min="13566" max="13566" width="11.28515625" style="5" customWidth="1"/>
    <col min="13567" max="13567" width="26.85546875" style="5" customWidth="1"/>
    <col min="13568" max="13568" width="42.7109375" style="5" customWidth="1"/>
    <col min="13569" max="13569" width="43.28515625" style="5" customWidth="1"/>
    <col min="13570" max="13570" width="32.28515625" style="5" customWidth="1"/>
    <col min="13571" max="13821" width="11.42578125" style="5"/>
    <col min="13822" max="13822" width="11.28515625" style="5" customWidth="1"/>
    <col min="13823" max="13823" width="26.85546875" style="5" customWidth="1"/>
    <col min="13824" max="13824" width="42.7109375" style="5" customWidth="1"/>
    <col min="13825" max="13825" width="43.28515625" style="5" customWidth="1"/>
    <col min="13826" max="13826" width="32.28515625" style="5" customWidth="1"/>
    <col min="13827" max="14077" width="11.42578125" style="5"/>
    <col min="14078" max="14078" width="11.28515625" style="5" customWidth="1"/>
    <col min="14079" max="14079" width="26.85546875" style="5" customWidth="1"/>
    <col min="14080" max="14080" width="42.7109375" style="5" customWidth="1"/>
    <col min="14081" max="14081" width="43.28515625" style="5" customWidth="1"/>
    <col min="14082" max="14082" width="32.28515625" style="5" customWidth="1"/>
    <col min="14083" max="14333" width="11.42578125" style="5"/>
    <col min="14334" max="14334" width="11.28515625" style="5" customWidth="1"/>
    <col min="14335" max="14335" width="26.85546875" style="5" customWidth="1"/>
    <col min="14336" max="14336" width="42.7109375" style="5" customWidth="1"/>
    <col min="14337" max="14337" width="43.28515625" style="5" customWidth="1"/>
    <col min="14338" max="14338" width="32.28515625" style="5" customWidth="1"/>
    <col min="14339" max="14589" width="11.42578125" style="5"/>
    <col min="14590" max="14590" width="11.28515625" style="5" customWidth="1"/>
    <col min="14591" max="14591" width="26.85546875" style="5" customWidth="1"/>
    <col min="14592" max="14592" width="42.7109375" style="5" customWidth="1"/>
    <col min="14593" max="14593" width="43.28515625" style="5" customWidth="1"/>
    <col min="14594" max="14594" width="32.28515625" style="5" customWidth="1"/>
    <col min="14595" max="14845" width="11.42578125" style="5"/>
    <col min="14846" max="14846" width="11.28515625" style="5" customWidth="1"/>
    <col min="14847" max="14847" width="26.85546875" style="5" customWidth="1"/>
    <col min="14848" max="14848" width="42.7109375" style="5" customWidth="1"/>
    <col min="14849" max="14849" width="43.28515625" style="5" customWidth="1"/>
    <col min="14850" max="14850" width="32.28515625" style="5" customWidth="1"/>
    <col min="14851" max="15101" width="11.42578125" style="5"/>
    <col min="15102" max="15102" width="11.28515625" style="5" customWidth="1"/>
    <col min="15103" max="15103" width="26.85546875" style="5" customWidth="1"/>
    <col min="15104" max="15104" width="42.7109375" style="5" customWidth="1"/>
    <col min="15105" max="15105" width="43.28515625" style="5" customWidth="1"/>
    <col min="15106" max="15106" width="32.28515625" style="5" customWidth="1"/>
    <col min="15107" max="15357" width="11.42578125" style="5"/>
    <col min="15358" max="15358" width="11.28515625" style="5" customWidth="1"/>
    <col min="15359" max="15359" width="26.85546875" style="5" customWidth="1"/>
    <col min="15360" max="15360" width="42.7109375" style="5" customWidth="1"/>
    <col min="15361" max="15361" width="43.28515625" style="5" customWidth="1"/>
    <col min="15362" max="15362" width="32.28515625" style="5" customWidth="1"/>
    <col min="15363" max="15613" width="11.42578125" style="5"/>
    <col min="15614" max="15614" width="11.28515625" style="5" customWidth="1"/>
    <col min="15615" max="15615" width="26.85546875" style="5" customWidth="1"/>
    <col min="15616" max="15616" width="42.7109375" style="5" customWidth="1"/>
    <col min="15617" max="15617" width="43.28515625" style="5" customWidth="1"/>
    <col min="15618" max="15618" width="32.28515625" style="5" customWidth="1"/>
    <col min="15619" max="15869" width="11.42578125" style="5"/>
    <col min="15870" max="15870" width="11.28515625" style="5" customWidth="1"/>
    <col min="15871" max="15871" width="26.85546875" style="5" customWidth="1"/>
    <col min="15872" max="15872" width="42.7109375" style="5" customWidth="1"/>
    <col min="15873" max="15873" width="43.28515625" style="5" customWidth="1"/>
    <col min="15874" max="15874" width="32.28515625" style="5" customWidth="1"/>
    <col min="15875" max="16125" width="11.42578125" style="5"/>
    <col min="16126" max="16126" width="11.28515625" style="5" customWidth="1"/>
    <col min="16127" max="16127" width="26.85546875" style="5" customWidth="1"/>
    <col min="16128" max="16128" width="42.7109375" style="5" customWidth="1"/>
    <col min="16129" max="16129" width="43.28515625" style="5" customWidth="1"/>
    <col min="16130" max="16130" width="32.28515625" style="5" customWidth="1"/>
    <col min="16131" max="16384" width="11.42578125" style="5"/>
  </cols>
  <sheetData>
    <row r="1" spans="2:6" s="23" customFormat="1" ht="23.25" x14ac:dyDescent="0.25">
      <c r="B1" s="30"/>
    </row>
    <row r="2" spans="2:6" s="23" customFormat="1" ht="23.25" customHeight="1" x14ac:dyDescent="0.25">
      <c r="B2" s="215" t="s">
        <v>78</v>
      </c>
      <c r="C2" s="215"/>
      <c r="D2" s="215"/>
      <c r="E2" s="59"/>
      <c r="F2" s="59"/>
    </row>
    <row r="3" spans="2:6" s="23" customFormat="1" ht="20.100000000000001" customHeight="1" x14ac:dyDescent="0.25">
      <c r="B3" s="216" t="s">
        <v>79</v>
      </c>
      <c r="C3" s="216"/>
      <c r="D3" s="216"/>
    </row>
    <row r="4" spans="2:6" s="23" customFormat="1" ht="20.100000000000001" customHeight="1" x14ac:dyDescent="0.25">
      <c r="B4" s="22"/>
      <c r="C4" s="22"/>
      <c r="D4" s="22"/>
    </row>
    <row r="5" spans="2:6" s="23" customFormat="1" ht="23.25" x14ac:dyDescent="0.25">
      <c r="B5" s="217" t="s">
        <v>63</v>
      </c>
      <c r="C5" s="217"/>
      <c r="D5" s="217"/>
    </row>
    <row r="6" spans="2:6" s="23" customFormat="1" ht="23.25" x14ac:dyDescent="0.25">
      <c r="B6" s="217" t="s">
        <v>99</v>
      </c>
      <c r="C6" s="217"/>
      <c r="D6" s="217"/>
    </row>
    <row r="7" spans="2:6" s="23" customFormat="1" ht="23.25" x14ac:dyDescent="0.25">
      <c r="B7" s="30"/>
    </row>
    <row r="8" spans="2:6" ht="39.75" customHeight="1" x14ac:dyDescent="0.25">
      <c r="B8" s="174" t="s">
        <v>65</v>
      </c>
      <c r="C8" s="218" t="s">
        <v>64</v>
      </c>
      <c r="D8" s="218"/>
    </row>
    <row r="9" spans="2:6" ht="41.45" customHeight="1" x14ac:dyDescent="0.3">
      <c r="B9" s="175" t="s">
        <v>123</v>
      </c>
      <c r="C9" s="213" t="s">
        <v>124</v>
      </c>
      <c r="D9" s="214"/>
    </row>
    <row r="10" spans="2:6" ht="40.9" customHeight="1" x14ac:dyDescent="0.25">
      <c r="B10" s="173" t="s">
        <v>122</v>
      </c>
      <c r="C10" s="213"/>
      <c r="D10" s="214"/>
    </row>
    <row r="11" spans="2:6" x14ac:dyDescent="0.25">
      <c r="C11" s="60"/>
    </row>
    <row r="12" spans="2:6" x14ac:dyDescent="0.3">
      <c r="D12" s="1"/>
    </row>
    <row r="14" spans="2:6" x14ac:dyDescent="0.3">
      <c r="B14" s="61"/>
    </row>
    <row r="15" spans="2:6" x14ac:dyDescent="0.3">
      <c r="B15" s="61"/>
    </row>
    <row r="16" spans="2:6" ht="79.5" customHeight="1" x14ac:dyDescent="0.25"/>
    <row r="17" spans="2:8" x14ac:dyDescent="0.3">
      <c r="B17" s="61"/>
      <c r="C17" s="1"/>
      <c r="D17" s="1"/>
      <c r="E17" s="1"/>
      <c r="F17" s="1"/>
      <c r="G17" s="1"/>
      <c r="H17" s="1"/>
    </row>
    <row r="22" spans="2:8" x14ac:dyDescent="0.3">
      <c r="B22" s="61"/>
    </row>
  </sheetData>
  <mergeCells count="7">
    <mergeCell ref="C9:C10"/>
    <mergeCell ref="D9:D10"/>
    <mergeCell ref="B2:D2"/>
    <mergeCell ref="B3:D3"/>
    <mergeCell ref="B5:D5"/>
    <mergeCell ref="B6:D6"/>
    <mergeCell ref="C8:D8"/>
  </mergeCells>
  <printOptions horizontalCentered="1" verticalCentered="1"/>
  <pageMargins left="0.70866141732283472" right="0.70866141732283472" top="0.74803149606299213" bottom="0.74803149606299213" header="0.31496062992125984" footer="0.31496062992125984"/>
  <pageSetup scale="50" orientation="landscape" r:id="rId1"/>
  <headerFooter>
    <oddFooter>&amp;L&amp;"-,Negrita"MMCL&amp;R&amp;D</oddFooter>
  </headerFooter>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C10"/>
  <sheetViews>
    <sheetView showGridLines="0" view="pageBreakPreview" topLeftCell="A8" zoomScale="70" zoomScaleNormal="70" zoomScaleSheetLayoutView="70" workbookViewId="0">
      <selection activeCell="B7" sqref="B7"/>
    </sheetView>
  </sheetViews>
  <sheetFormatPr baseColWidth="10" defaultColWidth="11.42578125" defaultRowHeight="16.5" x14ac:dyDescent="0.3"/>
  <cols>
    <col min="1" max="1" width="11.42578125" style="1"/>
    <col min="2" max="2" width="94.42578125" style="1" customWidth="1"/>
    <col min="3" max="3" width="50.28515625" style="1" customWidth="1"/>
    <col min="4" max="16384" width="11.42578125" style="1"/>
  </cols>
  <sheetData>
    <row r="1" spans="2:3" s="33" customFormat="1" ht="23.25" x14ac:dyDescent="0.35"/>
    <row r="2" spans="2:3" s="33" customFormat="1" ht="23.25" x14ac:dyDescent="0.35">
      <c r="B2" s="345" t="str">
        <f>' COND. TEC. BASICA '!B2</f>
        <v>EMPRESA DE LICORES DE CUNDINAMARCA</v>
      </c>
      <c r="C2" s="345"/>
    </row>
    <row r="3" spans="2:3" s="33" customFormat="1" ht="23.25" x14ac:dyDescent="0.35">
      <c r="B3" s="344" t="str">
        <f>' COND. TEC. BASICA '!B3</f>
        <v>INVITACIÓN ABIERTA No. 008 DE 2024</v>
      </c>
      <c r="C3" s="344"/>
    </row>
    <row r="4" spans="2:3" s="33" customFormat="1" ht="23.25" x14ac:dyDescent="0.35"/>
    <row r="5" spans="2:3" s="33" customFormat="1" ht="23.25" x14ac:dyDescent="0.35">
      <c r="B5" s="343" t="s">
        <v>22</v>
      </c>
      <c r="C5" s="343"/>
    </row>
    <row r="6" spans="2:3" s="33" customFormat="1" ht="23.25" x14ac:dyDescent="0.35">
      <c r="B6" s="343" t="str">
        <f>' COND. TEC. BASICA '!B6</f>
        <v>GRUPO CUATRO</v>
      </c>
      <c r="C6" s="343"/>
    </row>
    <row r="7" spans="2:3" ht="17.25" thickBot="1" x14ac:dyDescent="0.35"/>
    <row r="8" spans="2:3" ht="140.25" customHeight="1" x14ac:dyDescent="0.3">
      <c r="B8" s="73" t="s">
        <v>8</v>
      </c>
      <c r="C8" s="100" t="str">
        <f>' COND. TEC. BASICA '!C10</f>
        <v>ASEGURADORA SOLIDARIA DE COLOMBIA E.C.</v>
      </c>
    </row>
    <row r="9" spans="2:3" ht="229.5" customHeight="1" thickBot="1" x14ac:dyDescent="0.35">
      <c r="B9" s="62" t="s">
        <v>52</v>
      </c>
      <c r="C9" s="45" t="s">
        <v>72</v>
      </c>
    </row>
    <row r="10" spans="2:3" ht="39" customHeight="1" thickBot="1" x14ac:dyDescent="0.35">
      <c r="B10" s="63" t="s">
        <v>70</v>
      </c>
      <c r="C10" s="101">
        <v>0</v>
      </c>
    </row>
  </sheetData>
  <mergeCells count="4">
    <mergeCell ref="B5:C5"/>
    <mergeCell ref="B3:C3"/>
    <mergeCell ref="B2:C2"/>
    <mergeCell ref="B6:C6"/>
  </mergeCells>
  <printOptions horizontalCentered="1" verticalCentered="1"/>
  <pageMargins left="0.59055118110236227" right="0.31496062992125984" top="0.59055118110236227" bottom="0.51181102362204722" header="0" footer="0"/>
  <pageSetup scale="76" orientation="landscape" r:id="rId1"/>
  <headerFooter alignWithMargins="0">
    <oddFooter>&amp;L&amp;8Elaboró: MAGR - Jargu S.A.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E12"/>
  <sheetViews>
    <sheetView showGridLines="0" view="pageBreakPreview" topLeftCell="A7" zoomScale="70" zoomScaleNormal="70" zoomScaleSheetLayoutView="70" workbookViewId="0">
      <selection activeCell="E12" sqref="E12"/>
    </sheetView>
  </sheetViews>
  <sheetFormatPr baseColWidth="10" defaultRowHeight="16.5" x14ac:dyDescent="0.25"/>
  <cols>
    <col min="1" max="1" width="12" style="9" customWidth="1"/>
    <col min="2" max="2" width="59.140625" style="9" customWidth="1"/>
    <col min="3" max="3" width="44.7109375" style="9" customWidth="1"/>
    <col min="4" max="4" width="31.7109375" style="9" customWidth="1"/>
    <col min="5" max="5" width="21.28515625" style="9" customWidth="1"/>
    <col min="6" max="240" width="11.42578125" style="9"/>
    <col min="241" max="241" width="1.42578125" style="9" customWidth="1"/>
    <col min="242" max="242" width="36" style="9" customWidth="1"/>
    <col min="243" max="243" width="14.42578125" style="9" customWidth="1"/>
    <col min="244" max="244" width="4.42578125" style="9" customWidth="1"/>
    <col min="245" max="247" width="18.140625" style="9" customWidth="1"/>
    <col min="248" max="496" width="11.42578125" style="9"/>
    <col min="497" max="497" width="1.42578125" style="9" customWidth="1"/>
    <col min="498" max="498" width="36" style="9" customWidth="1"/>
    <col min="499" max="499" width="14.42578125" style="9" customWidth="1"/>
    <col min="500" max="500" width="4.42578125" style="9" customWidth="1"/>
    <col min="501" max="503" width="18.140625" style="9" customWidth="1"/>
    <col min="504" max="752" width="11.42578125" style="9"/>
    <col min="753" max="753" width="1.42578125" style="9" customWidth="1"/>
    <col min="754" max="754" width="36" style="9" customWidth="1"/>
    <col min="755" max="755" width="14.42578125" style="9" customWidth="1"/>
    <col min="756" max="756" width="4.42578125" style="9" customWidth="1"/>
    <col min="757" max="759" width="18.140625" style="9" customWidth="1"/>
    <col min="760" max="1008" width="11.42578125" style="9"/>
    <col min="1009" max="1009" width="1.42578125" style="9" customWidth="1"/>
    <col min="1010" max="1010" width="36" style="9" customWidth="1"/>
    <col min="1011" max="1011" width="14.42578125" style="9" customWidth="1"/>
    <col min="1012" max="1012" width="4.42578125" style="9" customWidth="1"/>
    <col min="1013" max="1015" width="18.140625" style="9" customWidth="1"/>
    <col min="1016" max="1264" width="11.42578125" style="9"/>
    <col min="1265" max="1265" width="1.42578125" style="9" customWidth="1"/>
    <col min="1266" max="1266" width="36" style="9" customWidth="1"/>
    <col min="1267" max="1267" width="14.42578125" style="9" customWidth="1"/>
    <col min="1268" max="1268" width="4.42578125" style="9" customWidth="1"/>
    <col min="1269" max="1271" width="18.140625" style="9" customWidth="1"/>
    <col min="1272" max="1520" width="11.42578125" style="9"/>
    <col min="1521" max="1521" width="1.42578125" style="9" customWidth="1"/>
    <col min="1522" max="1522" width="36" style="9" customWidth="1"/>
    <col min="1523" max="1523" width="14.42578125" style="9" customWidth="1"/>
    <col min="1524" max="1524" width="4.42578125" style="9" customWidth="1"/>
    <col min="1525" max="1527" width="18.140625" style="9" customWidth="1"/>
    <col min="1528" max="1776" width="11.42578125" style="9"/>
    <col min="1777" max="1777" width="1.42578125" style="9" customWidth="1"/>
    <col min="1778" max="1778" width="36" style="9" customWidth="1"/>
    <col min="1779" max="1779" width="14.42578125" style="9" customWidth="1"/>
    <col min="1780" max="1780" width="4.42578125" style="9" customWidth="1"/>
    <col min="1781" max="1783" width="18.140625" style="9" customWidth="1"/>
    <col min="1784" max="2032" width="11.42578125" style="9"/>
    <col min="2033" max="2033" width="1.42578125" style="9" customWidth="1"/>
    <col min="2034" max="2034" width="36" style="9" customWidth="1"/>
    <col min="2035" max="2035" width="14.42578125" style="9" customWidth="1"/>
    <col min="2036" max="2036" width="4.42578125" style="9" customWidth="1"/>
    <col min="2037" max="2039" width="18.140625" style="9" customWidth="1"/>
    <col min="2040" max="2288" width="11.42578125" style="9"/>
    <col min="2289" max="2289" width="1.42578125" style="9" customWidth="1"/>
    <col min="2290" max="2290" width="36" style="9" customWidth="1"/>
    <col min="2291" max="2291" width="14.42578125" style="9" customWidth="1"/>
    <col min="2292" max="2292" width="4.42578125" style="9" customWidth="1"/>
    <col min="2293" max="2295" width="18.140625" style="9" customWidth="1"/>
    <col min="2296" max="2544" width="11.42578125" style="9"/>
    <col min="2545" max="2545" width="1.42578125" style="9" customWidth="1"/>
    <col min="2546" max="2546" width="36" style="9" customWidth="1"/>
    <col min="2547" max="2547" width="14.42578125" style="9" customWidth="1"/>
    <col min="2548" max="2548" width="4.42578125" style="9" customWidth="1"/>
    <col min="2549" max="2551" width="18.140625" style="9" customWidth="1"/>
    <col min="2552" max="2800" width="11.42578125" style="9"/>
    <col min="2801" max="2801" width="1.42578125" style="9" customWidth="1"/>
    <col min="2802" max="2802" width="36" style="9" customWidth="1"/>
    <col min="2803" max="2803" width="14.42578125" style="9" customWidth="1"/>
    <col min="2804" max="2804" width="4.42578125" style="9" customWidth="1"/>
    <col min="2805" max="2807" width="18.140625" style="9" customWidth="1"/>
    <col min="2808" max="3056" width="11.42578125" style="9"/>
    <col min="3057" max="3057" width="1.42578125" style="9" customWidth="1"/>
    <col min="3058" max="3058" width="36" style="9" customWidth="1"/>
    <col min="3059" max="3059" width="14.42578125" style="9" customWidth="1"/>
    <col min="3060" max="3060" width="4.42578125" style="9" customWidth="1"/>
    <col min="3061" max="3063" width="18.140625" style="9" customWidth="1"/>
    <col min="3064" max="3312" width="11.42578125" style="9"/>
    <col min="3313" max="3313" width="1.42578125" style="9" customWidth="1"/>
    <col min="3314" max="3314" width="36" style="9" customWidth="1"/>
    <col min="3315" max="3315" width="14.42578125" style="9" customWidth="1"/>
    <col min="3316" max="3316" width="4.42578125" style="9" customWidth="1"/>
    <col min="3317" max="3319" width="18.140625" style="9" customWidth="1"/>
    <col min="3320" max="3568" width="11.42578125" style="9"/>
    <col min="3569" max="3569" width="1.42578125" style="9" customWidth="1"/>
    <col min="3570" max="3570" width="36" style="9" customWidth="1"/>
    <col min="3571" max="3571" width="14.42578125" style="9" customWidth="1"/>
    <col min="3572" max="3572" width="4.42578125" style="9" customWidth="1"/>
    <col min="3573" max="3575" width="18.140625" style="9" customWidth="1"/>
    <col min="3576" max="3824" width="11.42578125" style="9"/>
    <col min="3825" max="3825" width="1.42578125" style="9" customWidth="1"/>
    <col min="3826" max="3826" width="36" style="9" customWidth="1"/>
    <col min="3827" max="3827" width="14.42578125" style="9" customWidth="1"/>
    <col min="3828" max="3828" width="4.42578125" style="9" customWidth="1"/>
    <col min="3829" max="3831" width="18.140625" style="9" customWidth="1"/>
    <col min="3832" max="4080" width="11.42578125" style="9"/>
    <col min="4081" max="4081" width="1.42578125" style="9" customWidth="1"/>
    <col min="4082" max="4082" width="36" style="9" customWidth="1"/>
    <col min="4083" max="4083" width="14.42578125" style="9" customWidth="1"/>
    <col min="4084" max="4084" width="4.42578125" style="9" customWidth="1"/>
    <col min="4085" max="4087" width="18.140625" style="9" customWidth="1"/>
    <col min="4088" max="4336" width="11.42578125" style="9"/>
    <col min="4337" max="4337" width="1.42578125" style="9" customWidth="1"/>
    <col min="4338" max="4338" width="36" style="9" customWidth="1"/>
    <col min="4339" max="4339" width="14.42578125" style="9" customWidth="1"/>
    <col min="4340" max="4340" width="4.42578125" style="9" customWidth="1"/>
    <col min="4341" max="4343" width="18.140625" style="9" customWidth="1"/>
    <col min="4344" max="4592" width="11.42578125" style="9"/>
    <col min="4593" max="4593" width="1.42578125" style="9" customWidth="1"/>
    <col min="4594" max="4594" width="36" style="9" customWidth="1"/>
    <col min="4595" max="4595" width="14.42578125" style="9" customWidth="1"/>
    <col min="4596" max="4596" width="4.42578125" style="9" customWidth="1"/>
    <col min="4597" max="4599" width="18.140625" style="9" customWidth="1"/>
    <col min="4600" max="4848" width="11.42578125" style="9"/>
    <col min="4849" max="4849" width="1.42578125" style="9" customWidth="1"/>
    <col min="4850" max="4850" width="36" style="9" customWidth="1"/>
    <col min="4851" max="4851" width="14.42578125" style="9" customWidth="1"/>
    <col min="4852" max="4852" width="4.42578125" style="9" customWidth="1"/>
    <col min="4853" max="4855" width="18.140625" style="9" customWidth="1"/>
    <col min="4856" max="5104" width="11.42578125" style="9"/>
    <col min="5105" max="5105" width="1.42578125" style="9" customWidth="1"/>
    <col min="5106" max="5106" width="36" style="9" customWidth="1"/>
    <col min="5107" max="5107" width="14.42578125" style="9" customWidth="1"/>
    <col min="5108" max="5108" width="4.42578125" style="9" customWidth="1"/>
    <col min="5109" max="5111" width="18.140625" style="9" customWidth="1"/>
    <col min="5112" max="5360" width="11.42578125" style="9"/>
    <col min="5361" max="5361" width="1.42578125" style="9" customWidth="1"/>
    <col min="5362" max="5362" width="36" style="9" customWidth="1"/>
    <col min="5363" max="5363" width="14.42578125" style="9" customWidth="1"/>
    <col min="5364" max="5364" width="4.42578125" style="9" customWidth="1"/>
    <col min="5365" max="5367" width="18.140625" style="9" customWidth="1"/>
    <col min="5368" max="5616" width="11.42578125" style="9"/>
    <col min="5617" max="5617" width="1.42578125" style="9" customWidth="1"/>
    <col min="5618" max="5618" width="36" style="9" customWidth="1"/>
    <col min="5619" max="5619" width="14.42578125" style="9" customWidth="1"/>
    <col min="5620" max="5620" width="4.42578125" style="9" customWidth="1"/>
    <col min="5621" max="5623" width="18.140625" style="9" customWidth="1"/>
    <col min="5624" max="5872" width="11.42578125" style="9"/>
    <col min="5873" max="5873" width="1.42578125" style="9" customWidth="1"/>
    <col min="5874" max="5874" width="36" style="9" customWidth="1"/>
    <col min="5875" max="5875" width="14.42578125" style="9" customWidth="1"/>
    <col min="5876" max="5876" width="4.42578125" style="9" customWidth="1"/>
    <col min="5877" max="5879" width="18.140625" style="9" customWidth="1"/>
    <col min="5880" max="6128" width="11.42578125" style="9"/>
    <col min="6129" max="6129" width="1.42578125" style="9" customWidth="1"/>
    <col min="6130" max="6130" width="36" style="9" customWidth="1"/>
    <col min="6131" max="6131" width="14.42578125" style="9" customWidth="1"/>
    <col min="6132" max="6132" width="4.42578125" style="9" customWidth="1"/>
    <col min="6133" max="6135" width="18.140625" style="9" customWidth="1"/>
    <col min="6136" max="6384" width="11.42578125" style="9"/>
    <col min="6385" max="6385" width="1.42578125" style="9" customWidth="1"/>
    <col min="6386" max="6386" width="36" style="9" customWidth="1"/>
    <col min="6387" max="6387" width="14.42578125" style="9" customWidth="1"/>
    <col min="6388" max="6388" width="4.42578125" style="9" customWidth="1"/>
    <col min="6389" max="6391" width="18.140625" style="9" customWidth="1"/>
    <col min="6392" max="6640" width="11.42578125" style="9"/>
    <col min="6641" max="6641" width="1.42578125" style="9" customWidth="1"/>
    <col min="6642" max="6642" width="36" style="9" customWidth="1"/>
    <col min="6643" max="6643" width="14.42578125" style="9" customWidth="1"/>
    <col min="6644" max="6644" width="4.42578125" style="9" customWidth="1"/>
    <col min="6645" max="6647" width="18.140625" style="9" customWidth="1"/>
    <col min="6648" max="6896" width="11.42578125" style="9"/>
    <col min="6897" max="6897" width="1.42578125" style="9" customWidth="1"/>
    <col min="6898" max="6898" width="36" style="9" customWidth="1"/>
    <col min="6899" max="6899" width="14.42578125" style="9" customWidth="1"/>
    <col min="6900" max="6900" width="4.42578125" style="9" customWidth="1"/>
    <col min="6901" max="6903" width="18.140625" style="9" customWidth="1"/>
    <col min="6904" max="7152" width="11.42578125" style="9"/>
    <col min="7153" max="7153" width="1.42578125" style="9" customWidth="1"/>
    <col min="7154" max="7154" width="36" style="9" customWidth="1"/>
    <col min="7155" max="7155" width="14.42578125" style="9" customWidth="1"/>
    <col min="7156" max="7156" width="4.42578125" style="9" customWidth="1"/>
    <col min="7157" max="7159" width="18.140625" style="9" customWidth="1"/>
    <col min="7160" max="7408" width="11.42578125" style="9"/>
    <col min="7409" max="7409" width="1.42578125" style="9" customWidth="1"/>
    <col min="7410" max="7410" width="36" style="9" customWidth="1"/>
    <col min="7411" max="7411" width="14.42578125" style="9" customWidth="1"/>
    <col min="7412" max="7412" width="4.42578125" style="9" customWidth="1"/>
    <col min="7413" max="7415" width="18.140625" style="9" customWidth="1"/>
    <col min="7416" max="7664" width="11.42578125" style="9"/>
    <col min="7665" max="7665" width="1.42578125" style="9" customWidth="1"/>
    <col min="7666" max="7666" width="36" style="9" customWidth="1"/>
    <col min="7667" max="7667" width="14.42578125" style="9" customWidth="1"/>
    <col min="7668" max="7668" width="4.42578125" style="9" customWidth="1"/>
    <col min="7669" max="7671" width="18.140625" style="9" customWidth="1"/>
    <col min="7672" max="7920" width="11.42578125" style="9"/>
    <col min="7921" max="7921" width="1.42578125" style="9" customWidth="1"/>
    <col min="7922" max="7922" width="36" style="9" customWidth="1"/>
    <col min="7923" max="7923" width="14.42578125" style="9" customWidth="1"/>
    <col min="7924" max="7924" width="4.42578125" style="9" customWidth="1"/>
    <col min="7925" max="7927" width="18.140625" style="9" customWidth="1"/>
    <col min="7928" max="8176" width="11.42578125" style="9"/>
    <col min="8177" max="8177" width="1.42578125" style="9" customWidth="1"/>
    <col min="8178" max="8178" width="36" style="9" customWidth="1"/>
    <col min="8179" max="8179" width="14.42578125" style="9" customWidth="1"/>
    <col min="8180" max="8180" width="4.42578125" style="9" customWidth="1"/>
    <col min="8181" max="8183" width="18.140625" style="9" customWidth="1"/>
    <col min="8184" max="8432" width="11.42578125" style="9"/>
    <col min="8433" max="8433" width="1.42578125" style="9" customWidth="1"/>
    <col min="8434" max="8434" width="36" style="9" customWidth="1"/>
    <col min="8435" max="8435" width="14.42578125" style="9" customWidth="1"/>
    <col min="8436" max="8436" width="4.42578125" style="9" customWidth="1"/>
    <col min="8437" max="8439" width="18.140625" style="9" customWidth="1"/>
    <col min="8440" max="8688" width="11.42578125" style="9"/>
    <col min="8689" max="8689" width="1.42578125" style="9" customWidth="1"/>
    <col min="8690" max="8690" width="36" style="9" customWidth="1"/>
    <col min="8691" max="8691" width="14.42578125" style="9" customWidth="1"/>
    <col min="8692" max="8692" width="4.42578125" style="9" customWidth="1"/>
    <col min="8693" max="8695" width="18.140625" style="9" customWidth="1"/>
    <col min="8696" max="8944" width="11.42578125" style="9"/>
    <col min="8945" max="8945" width="1.42578125" style="9" customWidth="1"/>
    <col min="8946" max="8946" width="36" style="9" customWidth="1"/>
    <col min="8947" max="8947" width="14.42578125" style="9" customWidth="1"/>
    <col min="8948" max="8948" width="4.42578125" style="9" customWidth="1"/>
    <col min="8949" max="8951" width="18.140625" style="9" customWidth="1"/>
    <col min="8952" max="9200" width="11.42578125" style="9"/>
    <col min="9201" max="9201" width="1.42578125" style="9" customWidth="1"/>
    <col min="9202" max="9202" width="36" style="9" customWidth="1"/>
    <col min="9203" max="9203" width="14.42578125" style="9" customWidth="1"/>
    <col min="9204" max="9204" width="4.42578125" style="9" customWidth="1"/>
    <col min="9205" max="9207" width="18.140625" style="9" customWidth="1"/>
    <col min="9208" max="9456" width="11.42578125" style="9"/>
    <col min="9457" max="9457" width="1.42578125" style="9" customWidth="1"/>
    <col min="9458" max="9458" width="36" style="9" customWidth="1"/>
    <col min="9459" max="9459" width="14.42578125" style="9" customWidth="1"/>
    <col min="9460" max="9460" width="4.42578125" style="9" customWidth="1"/>
    <col min="9461" max="9463" width="18.140625" style="9" customWidth="1"/>
    <col min="9464" max="9712" width="11.42578125" style="9"/>
    <col min="9713" max="9713" width="1.42578125" style="9" customWidth="1"/>
    <col min="9714" max="9714" width="36" style="9" customWidth="1"/>
    <col min="9715" max="9715" width="14.42578125" style="9" customWidth="1"/>
    <col min="9716" max="9716" width="4.42578125" style="9" customWidth="1"/>
    <col min="9717" max="9719" width="18.140625" style="9" customWidth="1"/>
    <col min="9720" max="9968" width="11.42578125" style="9"/>
    <col min="9969" max="9969" width="1.42578125" style="9" customWidth="1"/>
    <col min="9970" max="9970" width="36" style="9" customWidth="1"/>
    <col min="9971" max="9971" width="14.42578125" style="9" customWidth="1"/>
    <col min="9972" max="9972" width="4.42578125" style="9" customWidth="1"/>
    <col min="9973" max="9975" width="18.140625" style="9" customWidth="1"/>
    <col min="9976" max="10224" width="11.42578125" style="9"/>
    <col min="10225" max="10225" width="1.42578125" style="9" customWidth="1"/>
    <col min="10226" max="10226" width="36" style="9" customWidth="1"/>
    <col min="10227" max="10227" width="14.42578125" style="9" customWidth="1"/>
    <col min="10228" max="10228" width="4.42578125" style="9" customWidth="1"/>
    <col min="10229" max="10231" width="18.140625" style="9" customWidth="1"/>
    <col min="10232" max="10480" width="11.42578125" style="9"/>
    <col min="10481" max="10481" width="1.42578125" style="9" customWidth="1"/>
    <col min="10482" max="10482" width="36" style="9" customWidth="1"/>
    <col min="10483" max="10483" width="14.42578125" style="9" customWidth="1"/>
    <col min="10484" max="10484" width="4.42578125" style="9" customWidth="1"/>
    <col min="10485" max="10487" width="18.140625" style="9" customWidth="1"/>
    <col min="10488" max="10736" width="11.42578125" style="9"/>
    <col min="10737" max="10737" width="1.42578125" style="9" customWidth="1"/>
    <col min="10738" max="10738" width="36" style="9" customWidth="1"/>
    <col min="10739" max="10739" width="14.42578125" style="9" customWidth="1"/>
    <col min="10740" max="10740" width="4.42578125" style="9" customWidth="1"/>
    <col min="10741" max="10743" width="18.140625" style="9" customWidth="1"/>
    <col min="10744" max="10992" width="11.42578125" style="9"/>
    <col min="10993" max="10993" width="1.42578125" style="9" customWidth="1"/>
    <col min="10994" max="10994" width="36" style="9" customWidth="1"/>
    <col min="10995" max="10995" width="14.42578125" style="9" customWidth="1"/>
    <col min="10996" max="10996" width="4.42578125" style="9" customWidth="1"/>
    <col min="10997" max="10999" width="18.140625" style="9" customWidth="1"/>
    <col min="11000" max="11248" width="11.42578125" style="9"/>
    <col min="11249" max="11249" width="1.42578125" style="9" customWidth="1"/>
    <col min="11250" max="11250" width="36" style="9" customWidth="1"/>
    <col min="11251" max="11251" width="14.42578125" style="9" customWidth="1"/>
    <col min="11252" max="11252" width="4.42578125" style="9" customWidth="1"/>
    <col min="11253" max="11255" width="18.140625" style="9" customWidth="1"/>
    <col min="11256" max="11504" width="11.42578125" style="9"/>
    <col min="11505" max="11505" width="1.42578125" style="9" customWidth="1"/>
    <col min="11506" max="11506" width="36" style="9" customWidth="1"/>
    <col min="11507" max="11507" width="14.42578125" style="9" customWidth="1"/>
    <col min="11508" max="11508" width="4.42578125" style="9" customWidth="1"/>
    <col min="11509" max="11511" width="18.140625" style="9" customWidth="1"/>
    <col min="11512" max="11760" width="11.42578125" style="9"/>
    <col min="11761" max="11761" width="1.42578125" style="9" customWidth="1"/>
    <col min="11762" max="11762" width="36" style="9" customWidth="1"/>
    <col min="11763" max="11763" width="14.42578125" style="9" customWidth="1"/>
    <col min="11764" max="11764" width="4.42578125" style="9" customWidth="1"/>
    <col min="11765" max="11767" width="18.140625" style="9" customWidth="1"/>
    <col min="11768" max="12016" width="11.42578125" style="9"/>
    <col min="12017" max="12017" width="1.42578125" style="9" customWidth="1"/>
    <col min="12018" max="12018" width="36" style="9" customWidth="1"/>
    <col min="12019" max="12019" width="14.42578125" style="9" customWidth="1"/>
    <col min="12020" max="12020" width="4.42578125" style="9" customWidth="1"/>
    <col min="12021" max="12023" width="18.140625" style="9" customWidth="1"/>
    <col min="12024" max="12272" width="11.42578125" style="9"/>
    <col min="12273" max="12273" width="1.42578125" style="9" customWidth="1"/>
    <col min="12274" max="12274" width="36" style="9" customWidth="1"/>
    <col min="12275" max="12275" width="14.42578125" style="9" customWidth="1"/>
    <col min="12276" max="12276" width="4.42578125" style="9" customWidth="1"/>
    <col min="12277" max="12279" width="18.140625" style="9" customWidth="1"/>
    <col min="12280" max="12528" width="11.42578125" style="9"/>
    <col min="12529" max="12529" width="1.42578125" style="9" customWidth="1"/>
    <col min="12530" max="12530" width="36" style="9" customWidth="1"/>
    <col min="12531" max="12531" width="14.42578125" style="9" customWidth="1"/>
    <col min="12532" max="12532" width="4.42578125" style="9" customWidth="1"/>
    <col min="12533" max="12535" width="18.140625" style="9" customWidth="1"/>
    <col min="12536" max="12784" width="11.42578125" style="9"/>
    <col min="12785" max="12785" width="1.42578125" style="9" customWidth="1"/>
    <col min="12786" max="12786" width="36" style="9" customWidth="1"/>
    <col min="12787" max="12787" width="14.42578125" style="9" customWidth="1"/>
    <col min="12788" max="12788" width="4.42578125" style="9" customWidth="1"/>
    <col min="12789" max="12791" width="18.140625" style="9" customWidth="1"/>
    <col min="12792" max="13040" width="11.42578125" style="9"/>
    <col min="13041" max="13041" width="1.42578125" style="9" customWidth="1"/>
    <col min="13042" max="13042" width="36" style="9" customWidth="1"/>
    <col min="13043" max="13043" width="14.42578125" style="9" customWidth="1"/>
    <col min="13044" max="13044" width="4.42578125" style="9" customWidth="1"/>
    <col min="13045" max="13047" width="18.140625" style="9" customWidth="1"/>
    <col min="13048" max="13296" width="11.42578125" style="9"/>
    <col min="13297" max="13297" width="1.42578125" style="9" customWidth="1"/>
    <col min="13298" max="13298" width="36" style="9" customWidth="1"/>
    <col min="13299" max="13299" width="14.42578125" style="9" customWidth="1"/>
    <col min="13300" max="13300" width="4.42578125" style="9" customWidth="1"/>
    <col min="13301" max="13303" width="18.140625" style="9" customWidth="1"/>
    <col min="13304" max="13552" width="11.42578125" style="9"/>
    <col min="13553" max="13553" width="1.42578125" style="9" customWidth="1"/>
    <col min="13554" max="13554" width="36" style="9" customWidth="1"/>
    <col min="13555" max="13555" width="14.42578125" style="9" customWidth="1"/>
    <col min="13556" max="13556" width="4.42578125" style="9" customWidth="1"/>
    <col min="13557" max="13559" width="18.140625" style="9" customWidth="1"/>
    <col min="13560" max="13808" width="11.42578125" style="9"/>
    <col min="13809" max="13809" width="1.42578125" style="9" customWidth="1"/>
    <col min="13810" max="13810" width="36" style="9" customWidth="1"/>
    <col min="13811" max="13811" width="14.42578125" style="9" customWidth="1"/>
    <col min="13812" max="13812" width="4.42578125" style="9" customWidth="1"/>
    <col min="13813" max="13815" width="18.140625" style="9" customWidth="1"/>
    <col min="13816" max="14064" width="11.42578125" style="9"/>
    <col min="14065" max="14065" width="1.42578125" style="9" customWidth="1"/>
    <col min="14066" max="14066" width="36" style="9" customWidth="1"/>
    <col min="14067" max="14067" width="14.42578125" style="9" customWidth="1"/>
    <col min="14068" max="14068" width="4.42578125" style="9" customWidth="1"/>
    <col min="14069" max="14071" width="18.140625" style="9" customWidth="1"/>
    <col min="14072" max="14320" width="11.42578125" style="9"/>
    <col min="14321" max="14321" width="1.42578125" style="9" customWidth="1"/>
    <col min="14322" max="14322" width="36" style="9" customWidth="1"/>
    <col min="14323" max="14323" width="14.42578125" style="9" customWidth="1"/>
    <col min="14324" max="14324" width="4.42578125" style="9" customWidth="1"/>
    <col min="14325" max="14327" width="18.140625" style="9" customWidth="1"/>
    <col min="14328" max="14576" width="11.42578125" style="9"/>
    <col min="14577" max="14577" width="1.42578125" style="9" customWidth="1"/>
    <col min="14578" max="14578" width="36" style="9" customWidth="1"/>
    <col min="14579" max="14579" width="14.42578125" style="9" customWidth="1"/>
    <col min="14580" max="14580" width="4.42578125" style="9" customWidth="1"/>
    <col min="14581" max="14583" width="18.140625" style="9" customWidth="1"/>
    <col min="14584" max="14832" width="11.42578125" style="9"/>
    <col min="14833" max="14833" width="1.42578125" style="9" customWidth="1"/>
    <col min="14834" max="14834" width="36" style="9" customWidth="1"/>
    <col min="14835" max="14835" width="14.42578125" style="9" customWidth="1"/>
    <col min="14836" max="14836" width="4.42578125" style="9" customWidth="1"/>
    <col min="14837" max="14839" width="18.140625" style="9" customWidth="1"/>
    <col min="14840" max="15088" width="11.42578125" style="9"/>
    <col min="15089" max="15089" width="1.42578125" style="9" customWidth="1"/>
    <col min="15090" max="15090" width="36" style="9" customWidth="1"/>
    <col min="15091" max="15091" width="14.42578125" style="9" customWidth="1"/>
    <col min="15092" max="15092" width="4.42578125" style="9" customWidth="1"/>
    <col min="15093" max="15095" width="18.140625" style="9" customWidth="1"/>
    <col min="15096" max="15344" width="11.42578125" style="9"/>
    <col min="15345" max="15345" width="1.42578125" style="9" customWidth="1"/>
    <col min="15346" max="15346" width="36" style="9" customWidth="1"/>
    <col min="15347" max="15347" width="14.42578125" style="9" customWidth="1"/>
    <col min="15348" max="15348" width="4.42578125" style="9" customWidth="1"/>
    <col min="15349" max="15351" width="18.140625" style="9" customWidth="1"/>
    <col min="15352" max="15600" width="11.42578125" style="9"/>
    <col min="15601" max="15601" width="1.42578125" style="9" customWidth="1"/>
    <col min="15602" max="15602" width="36" style="9" customWidth="1"/>
    <col min="15603" max="15603" width="14.42578125" style="9" customWidth="1"/>
    <col min="15604" max="15604" width="4.42578125" style="9" customWidth="1"/>
    <col min="15605" max="15607" width="18.140625" style="9" customWidth="1"/>
    <col min="15608" max="15856" width="11.42578125" style="9"/>
    <col min="15857" max="15857" width="1.42578125" style="9" customWidth="1"/>
    <col min="15858" max="15858" width="36" style="9" customWidth="1"/>
    <col min="15859" max="15859" width="14.42578125" style="9" customWidth="1"/>
    <col min="15860" max="15860" width="4.42578125" style="9" customWidth="1"/>
    <col min="15861" max="15863" width="18.140625" style="9" customWidth="1"/>
    <col min="15864" max="16112" width="11.42578125" style="9"/>
    <col min="16113" max="16113" width="1.42578125" style="9" customWidth="1"/>
    <col min="16114" max="16114" width="36" style="9" customWidth="1"/>
    <col min="16115" max="16115" width="14.42578125" style="9" customWidth="1"/>
    <col min="16116" max="16116" width="4.42578125" style="9" customWidth="1"/>
    <col min="16117" max="16119" width="18.140625" style="9" customWidth="1"/>
    <col min="16120" max="16384" width="11.42578125" style="9"/>
  </cols>
  <sheetData>
    <row r="1" spans="2:5" s="34" customFormat="1" ht="41.25" customHeight="1" x14ac:dyDescent="0.25"/>
    <row r="2" spans="2:5" s="34" customFormat="1" ht="23.25" customHeight="1" x14ac:dyDescent="0.25">
      <c r="B2" s="314" t="str">
        <f>+EVAL.ECON!B2</f>
        <v>EMPRESA DE LICORES DE CUNDINAMARCA</v>
      </c>
      <c r="C2" s="314"/>
      <c r="D2" s="314"/>
      <c r="E2" s="314"/>
    </row>
    <row r="3" spans="2:5" s="34" customFormat="1" ht="26.25" customHeight="1" x14ac:dyDescent="0.25">
      <c r="B3" s="349" t="str">
        <f>+EVAL.ECON!B3</f>
        <v>INVITACIÓN ABIERTA No. 008 DE 2024</v>
      </c>
      <c r="C3" s="349"/>
      <c r="D3" s="349"/>
      <c r="E3" s="349"/>
    </row>
    <row r="4" spans="2:5" s="34" customFormat="1" ht="23.25" x14ac:dyDescent="0.25"/>
    <row r="5" spans="2:5" s="34" customFormat="1" ht="26.25" customHeight="1" x14ac:dyDescent="0.25">
      <c r="B5" s="348" t="s">
        <v>15</v>
      </c>
      <c r="C5" s="348"/>
      <c r="D5" s="348"/>
      <c r="E5" s="348"/>
    </row>
    <row r="6" spans="2:5" s="34" customFormat="1" ht="26.25" customHeight="1" x14ac:dyDescent="0.25">
      <c r="B6" s="313" t="str">
        <f>+EVAL.ECON!B6</f>
        <v>GRUPO CUATRO</v>
      </c>
      <c r="C6" s="313"/>
      <c r="D6" s="313"/>
      <c r="E6" s="313"/>
    </row>
    <row r="7" spans="2:5" s="34" customFormat="1" ht="26.25" customHeight="1" thickBot="1" x14ac:dyDescent="0.3">
      <c r="B7" s="36"/>
      <c r="C7" s="36"/>
      <c r="D7" s="36"/>
      <c r="E7" s="36"/>
    </row>
    <row r="8" spans="2:5" ht="147" customHeight="1" x14ac:dyDescent="0.25">
      <c r="B8" s="350" t="s">
        <v>66</v>
      </c>
      <c r="C8" s="102" t="str">
        <f>' COND. TEC. BASICA '!C10</f>
        <v>ASEGURADORA SOLIDARIA DE COLOMBIA E.C.</v>
      </c>
      <c r="D8" s="72" t="s">
        <v>23</v>
      </c>
      <c r="E8" s="346" t="s">
        <v>16</v>
      </c>
    </row>
    <row r="9" spans="2:5" ht="35.25" customHeight="1" thickBot="1" x14ac:dyDescent="0.3">
      <c r="B9" s="351"/>
      <c r="C9" s="109" t="s">
        <v>25</v>
      </c>
      <c r="D9" s="110" t="s">
        <v>24</v>
      </c>
      <c r="E9" s="347"/>
    </row>
    <row r="10" spans="2:5" ht="35.25" customHeight="1" thickBot="1" x14ac:dyDescent="0.3">
      <c r="B10" s="182" t="str">
        <f>'MENOR PRIMA'!B9</f>
        <v xml:space="preserve">VIDA GRUPO FUNCIONARIOS INTEGRAL (SINALTRALIC)
</v>
      </c>
      <c r="C10" s="183">
        <f>EVAL.ECON!I10</f>
        <v>4815526</v>
      </c>
      <c r="D10" s="183">
        <f>SUM(C10:C10)</f>
        <v>4815526</v>
      </c>
      <c r="E10" s="184">
        <f>+D10/(D12)</f>
        <v>0.43075696350138265</v>
      </c>
    </row>
    <row r="11" spans="2:5" ht="35.25" customHeight="1" x14ac:dyDescent="0.25">
      <c r="B11" s="185" t="str">
        <f>+EVAL.ECON!B11</f>
        <v>VIDA GRUPO FUNCIONARIOS (SINTROELICUN)</v>
      </c>
      <c r="C11" s="186">
        <f>+EVAL.ECON!I11</f>
        <v>6363692</v>
      </c>
      <c r="D11" s="186">
        <f>SUM(C11:C11)</f>
        <v>6363692</v>
      </c>
      <c r="E11" s="187">
        <f>+D11/(D12)</f>
        <v>0.56924303649861729</v>
      </c>
    </row>
    <row r="12" spans="2:5" ht="41.25" customHeight="1" thickBot="1" x14ac:dyDescent="0.3">
      <c r="B12" s="111" t="s">
        <v>12</v>
      </c>
      <c r="C12" s="121">
        <f>SUM(C10:C11)</f>
        <v>11179218</v>
      </c>
      <c r="D12" s="122">
        <f>SUM(D10:D11)</f>
        <v>11179218</v>
      </c>
      <c r="E12" s="112">
        <f>SUM(E10:E11)</f>
        <v>1</v>
      </c>
    </row>
  </sheetData>
  <mergeCells count="6">
    <mergeCell ref="E8:E9"/>
    <mergeCell ref="B5:E5"/>
    <mergeCell ref="B3:E3"/>
    <mergeCell ref="B2:E2"/>
    <mergeCell ref="B8:B9"/>
    <mergeCell ref="B6:E6"/>
  </mergeCells>
  <printOptions horizontalCentered="1" verticalCentered="1"/>
  <pageMargins left="0.59055118110236227" right="0.31496062992125984" top="0.59055118110236227" bottom="0.51181102362204722" header="0" footer="0"/>
  <pageSetup scale="72" orientation="landscape" r:id="rId1"/>
  <headerFooter alignWithMargins="0">
    <oddFooter>&amp;L&amp;8Elaboró: MAGR - Jargu S.A.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1:O109"/>
  <sheetViews>
    <sheetView showGridLines="0" tabSelected="1" view="pageBreakPreview" topLeftCell="B14" zoomScale="70" zoomScaleNormal="70" zoomScaleSheetLayoutView="70" workbookViewId="0">
      <selection activeCell="F12" sqref="F11:J12"/>
    </sheetView>
  </sheetViews>
  <sheetFormatPr baseColWidth="10" defaultColWidth="12.42578125" defaultRowHeight="42.75" customHeight="1" x14ac:dyDescent="0.25"/>
  <cols>
    <col min="1" max="1" width="12.42578125" style="6"/>
    <col min="2" max="2" width="55.42578125" style="6" customWidth="1"/>
    <col min="3" max="3" width="18.42578125" style="6" customWidth="1"/>
    <col min="4" max="4" width="20.28515625" style="6" customWidth="1"/>
    <col min="5" max="5" width="16.85546875" style="114" customWidth="1"/>
    <col min="6" max="6" width="18.28515625" style="6" customWidth="1"/>
    <col min="7" max="9" width="23.7109375" style="6" customWidth="1"/>
    <col min="10" max="10" width="27.5703125" style="6" customWidth="1"/>
    <col min="11" max="11" width="15.7109375" style="6" customWidth="1"/>
    <col min="12" max="12" width="10.28515625" style="6" customWidth="1"/>
    <col min="13" max="13" width="14" style="6" customWidth="1"/>
    <col min="14" max="14" width="20.42578125" style="6" customWidth="1"/>
    <col min="15" max="260" width="12.42578125" style="6"/>
    <col min="261" max="262" width="21.42578125" style="6" customWidth="1"/>
    <col min="263" max="263" width="24" style="6" customWidth="1"/>
    <col min="264" max="267" width="18" style="6" customWidth="1"/>
    <col min="268" max="268" width="16" style="6" customWidth="1"/>
    <col min="269" max="269" width="16.28515625" style="6" customWidth="1"/>
    <col min="270" max="270" width="11.85546875" style="6" customWidth="1"/>
    <col min="271" max="516" width="12.42578125" style="6"/>
    <col min="517" max="518" width="21.42578125" style="6" customWidth="1"/>
    <col min="519" max="519" width="24" style="6" customWidth="1"/>
    <col min="520" max="523" width="18" style="6" customWidth="1"/>
    <col min="524" max="524" width="16" style="6" customWidth="1"/>
    <col min="525" max="525" width="16.28515625" style="6" customWidth="1"/>
    <col min="526" max="526" width="11.85546875" style="6" customWidth="1"/>
    <col min="527" max="772" width="12.42578125" style="6"/>
    <col min="773" max="774" width="21.42578125" style="6" customWidth="1"/>
    <col min="775" max="775" width="24" style="6" customWidth="1"/>
    <col min="776" max="779" width="18" style="6" customWidth="1"/>
    <col min="780" max="780" width="16" style="6" customWidth="1"/>
    <col min="781" max="781" width="16.28515625" style="6" customWidth="1"/>
    <col min="782" max="782" width="11.85546875" style="6" customWidth="1"/>
    <col min="783" max="1028" width="12.42578125" style="6"/>
    <col min="1029" max="1030" width="21.42578125" style="6" customWidth="1"/>
    <col min="1031" max="1031" width="24" style="6" customWidth="1"/>
    <col min="1032" max="1035" width="18" style="6" customWidth="1"/>
    <col min="1036" max="1036" width="16" style="6" customWidth="1"/>
    <col min="1037" max="1037" width="16.28515625" style="6" customWidth="1"/>
    <col min="1038" max="1038" width="11.85546875" style="6" customWidth="1"/>
    <col min="1039" max="1284" width="12.42578125" style="6"/>
    <col min="1285" max="1286" width="21.42578125" style="6" customWidth="1"/>
    <col min="1287" max="1287" width="24" style="6" customWidth="1"/>
    <col min="1288" max="1291" width="18" style="6" customWidth="1"/>
    <col min="1292" max="1292" width="16" style="6" customWidth="1"/>
    <col min="1293" max="1293" width="16.28515625" style="6" customWidth="1"/>
    <col min="1294" max="1294" width="11.85546875" style="6" customWidth="1"/>
    <col min="1295" max="1540" width="12.42578125" style="6"/>
    <col min="1541" max="1542" width="21.42578125" style="6" customWidth="1"/>
    <col min="1543" max="1543" width="24" style="6" customWidth="1"/>
    <col min="1544" max="1547" width="18" style="6" customWidth="1"/>
    <col min="1548" max="1548" width="16" style="6" customWidth="1"/>
    <col min="1549" max="1549" width="16.28515625" style="6" customWidth="1"/>
    <col min="1550" max="1550" width="11.85546875" style="6" customWidth="1"/>
    <col min="1551" max="1796" width="12.42578125" style="6"/>
    <col min="1797" max="1798" width="21.42578125" style="6" customWidth="1"/>
    <col min="1799" max="1799" width="24" style="6" customWidth="1"/>
    <col min="1800" max="1803" width="18" style="6" customWidth="1"/>
    <col min="1804" max="1804" width="16" style="6" customWidth="1"/>
    <col min="1805" max="1805" width="16.28515625" style="6" customWidth="1"/>
    <col min="1806" max="1806" width="11.85546875" style="6" customWidth="1"/>
    <col min="1807" max="2052" width="12.42578125" style="6"/>
    <col min="2053" max="2054" width="21.42578125" style="6" customWidth="1"/>
    <col min="2055" max="2055" width="24" style="6" customWidth="1"/>
    <col min="2056" max="2059" width="18" style="6" customWidth="1"/>
    <col min="2060" max="2060" width="16" style="6" customWidth="1"/>
    <col min="2061" max="2061" width="16.28515625" style="6" customWidth="1"/>
    <col min="2062" max="2062" width="11.85546875" style="6" customWidth="1"/>
    <col min="2063" max="2308" width="12.42578125" style="6"/>
    <col min="2309" max="2310" width="21.42578125" style="6" customWidth="1"/>
    <col min="2311" max="2311" width="24" style="6" customWidth="1"/>
    <col min="2312" max="2315" width="18" style="6" customWidth="1"/>
    <col min="2316" max="2316" width="16" style="6" customWidth="1"/>
    <col min="2317" max="2317" width="16.28515625" style="6" customWidth="1"/>
    <col min="2318" max="2318" width="11.85546875" style="6" customWidth="1"/>
    <col min="2319" max="2564" width="12.42578125" style="6"/>
    <col min="2565" max="2566" width="21.42578125" style="6" customWidth="1"/>
    <col min="2567" max="2567" width="24" style="6" customWidth="1"/>
    <col min="2568" max="2571" width="18" style="6" customWidth="1"/>
    <col min="2572" max="2572" width="16" style="6" customWidth="1"/>
    <col min="2573" max="2573" width="16.28515625" style="6" customWidth="1"/>
    <col min="2574" max="2574" width="11.85546875" style="6" customWidth="1"/>
    <col min="2575" max="2820" width="12.42578125" style="6"/>
    <col min="2821" max="2822" width="21.42578125" style="6" customWidth="1"/>
    <col min="2823" max="2823" width="24" style="6" customWidth="1"/>
    <col min="2824" max="2827" width="18" style="6" customWidth="1"/>
    <col min="2828" max="2828" width="16" style="6" customWidth="1"/>
    <col min="2829" max="2829" width="16.28515625" style="6" customWidth="1"/>
    <col min="2830" max="2830" width="11.85546875" style="6" customWidth="1"/>
    <col min="2831" max="3076" width="12.42578125" style="6"/>
    <col min="3077" max="3078" width="21.42578125" style="6" customWidth="1"/>
    <col min="3079" max="3079" width="24" style="6" customWidth="1"/>
    <col min="3080" max="3083" width="18" style="6" customWidth="1"/>
    <col min="3084" max="3084" width="16" style="6" customWidth="1"/>
    <col min="3085" max="3085" width="16.28515625" style="6" customWidth="1"/>
    <col min="3086" max="3086" width="11.85546875" style="6" customWidth="1"/>
    <col min="3087" max="3332" width="12.42578125" style="6"/>
    <col min="3333" max="3334" width="21.42578125" style="6" customWidth="1"/>
    <col min="3335" max="3335" width="24" style="6" customWidth="1"/>
    <col min="3336" max="3339" width="18" style="6" customWidth="1"/>
    <col min="3340" max="3340" width="16" style="6" customWidth="1"/>
    <col min="3341" max="3341" width="16.28515625" style="6" customWidth="1"/>
    <col min="3342" max="3342" width="11.85546875" style="6" customWidth="1"/>
    <col min="3343" max="3588" width="12.42578125" style="6"/>
    <col min="3589" max="3590" width="21.42578125" style="6" customWidth="1"/>
    <col min="3591" max="3591" width="24" style="6" customWidth="1"/>
    <col min="3592" max="3595" width="18" style="6" customWidth="1"/>
    <col min="3596" max="3596" width="16" style="6" customWidth="1"/>
    <col min="3597" max="3597" width="16.28515625" style="6" customWidth="1"/>
    <col min="3598" max="3598" width="11.85546875" style="6" customWidth="1"/>
    <col min="3599" max="3844" width="12.42578125" style="6"/>
    <col min="3845" max="3846" width="21.42578125" style="6" customWidth="1"/>
    <col min="3847" max="3847" width="24" style="6" customWidth="1"/>
    <col min="3848" max="3851" width="18" style="6" customWidth="1"/>
    <col min="3852" max="3852" width="16" style="6" customWidth="1"/>
    <col min="3853" max="3853" width="16.28515625" style="6" customWidth="1"/>
    <col min="3854" max="3854" width="11.85546875" style="6" customWidth="1"/>
    <col min="3855" max="4100" width="12.42578125" style="6"/>
    <col min="4101" max="4102" width="21.42578125" style="6" customWidth="1"/>
    <col min="4103" max="4103" width="24" style="6" customWidth="1"/>
    <col min="4104" max="4107" width="18" style="6" customWidth="1"/>
    <col min="4108" max="4108" width="16" style="6" customWidth="1"/>
    <col min="4109" max="4109" width="16.28515625" style="6" customWidth="1"/>
    <col min="4110" max="4110" width="11.85546875" style="6" customWidth="1"/>
    <col min="4111" max="4356" width="12.42578125" style="6"/>
    <col min="4357" max="4358" width="21.42578125" style="6" customWidth="1"/>
    <col min="4359" max="4359" width="24" style="6" customWidth="1"/>
    <col min="4360" max="4363" width="18" style="6" customWidth="1"/>
    <col min="4364" max="4364" width="16" style="6" customWidth="1"/>
    <col min="4365" max="4365" width="16.28515625" style="6" customWidth="1"/>
    <col min="4366" max="4366" width="11.85546875" style="6" customWidth="1"/>
    <col min="4367" max="4612" width="12.42578125" style="6"/>
    <col min="4613" max="4614" width="21.42578125" style="6" customWidth="1"/>
    <col min="4615" max="4615" width="24" style="6" customWidth="1"/>
    <col min="4616" max="4619" width="18" style="6" customWidth="1"/>
    <col min="4620" max="4620" width="16" style="6" customWidth="1"/>
    <col min="4621" max="4621" width="16.28515625" style="6" customWidth="1"/>
    <col min="4622" max="4622" width="11.85546875" style="6" customWidth="1"/>
    <col min="4623" max="4868" width="12.42578125" style="6"/>
    <col min="4869" max="4870" width="21.42578125" style="6" customWidth="1"/>
    <col min="4871" max="4871" width="24" style="6" customWidth="1"/>
    <col min="4872" max="4875" width="18" style="6" customWidth="1"/>
    <col min="4876" max="4876" width="16" style="6" customWidth="1"/>
    <col min="4877" max="4877" width="16.28515625" style="6" customWidth="1"/>
    <col min="4878" max="4878" width="11.85546875" style="6" customWidth="1"/>
    <col min="4879" max="5124" width="12.42578125" style="6"/>
    <col min="5125" max="5126" width="21.42578125" style="6" customWidth="1"/>
    <col min="5127" max="5127" width="24" style="6" customWidth="1"/>
    <col min="5128" max="5131" width="18" style="6" customWidth="1"/>
    <col min="5132" max="5132" width="16" style="6" customWidth="1"/>
    <col min="5133" max="5133" width="16.28515625" style="6" customWidth="1"/>
    <col min="5134" max="5134" width="11.85546875" style="6" customWidth="1"/>
    <col min="5135" max="5380" width="12.42578125" style="6"/>
    <col min="5381" max="5382" width="21.42578125" style="6" customWidth="1"/>
    <col min="5383" max="5383" width="24" style="6" customWidth="1"/>
    <col min="5384" max="5387" width="18" style="6" customWidth="1"/>
    <col min="5388" max="5388" width="16" style="6" customWidth="1"/>
    <col min="5389" max="5389" width="16.28515625" style="6" customWidth="1"/>
    <col min="5390" max="5390" width="11.85546875" style="6" customWidth="1"/>
    <col min="5391" max="5636" width="12.42578125" style="6"/>
    <col min="5637" max="5638" width="21.42578125" style="6" customWidth="1"/>
    <col min="5639" max="5639" width="24" style="6" customWidth="1"/>
    <col min="5640" max="5643" width="18" style="6" customWidth="1"/>
    <col min="5644" max="5644" width="16" style="6" customWidth="1"/>
    <col min="5645" max="5645" width="16.28515625" style="6" customWidth="1"/>
    <col min="5646" max="5646" width="11.85546875" style="6" customWidth="1"/>
    <col min="5647" max="5892" width="12.42578125" style="6"/>
    <col min="5893" max="5894" width="21.42578125" style="6" customWidth="1"/>
    <col min="5895" max="5895" width="24" style="6" customWidth="1"/>
    <col min="5896" max="5899" width="18" style="6" customWidth="1"/>
    <col min="5900" max="5900" width="16" style="6" customWidth="1"/>
    <col min="5901" max="5901" width="16.28515625" style="6" customWidth="1"/>
    <col min="5902" max="5902" width="11.85546875" style="6" customWidth="1"/>
    <col min="5903" max="6148" width="12.42578125" style="6"/>
    <col min="6149" max="6150" width="21.42578125" style="6" customWidth="1"/>
    <col min="6151" max="6151" width="24" style="6" customWidth="1"/>
    <col min="6152" max="6155" width="18" style="6" customWidth="1"/>
    <col min="6156" max="6156" width="16" style="6" customWidth="1"/>
    <col min="6157" max="6157" width="16.28515625" style="6" customWidth="1"/>
    <col min="6158" max="6158" width="11.85546875" style="6" customWidth="1"/>
    <col min="6159" max="6404" width="12.42578125" style="6"/>
    <col min="6405" max="6406" width="21.42578125" style="6" customWidth="1"/>
    <col min="6407" max="6407" width="24" style="6" customWidth="1"/>
    <col min="6408" max="6411" width="18" style="6" customWidth="1"/>
    <col min="6412" max="6412" width="16" style="6" customWidth="1"/>
    <col min="6413" max="6413" width="16.28515625" style="6" customWidth="1"/>
    <col min="6414" max="6414" width="11.85546875" style="6" customWidth="1"/>
    <col min="6415" max="6660" width="12.42578125" style="6"/>
    <col min="6661" max="6662" width="21.42578125" style="6" customWidth="1"/>
    <col min="6663" max="6663" width="24" style="6" customWidth="1"/>
    <col min="6664" max="6667" width="18" style="6" customWidth="1"/>
    <col min="6668" max="6668" width="16" style="6" customWidth="1"/>
    <col min="6669" max="6669" width="16.28515625" style="6" customWidth="1"/>
    <col min="6670" max="6670" width="11.85546875" style="6" customWidth="1"/>
    <col min="6671" max="6916" width="12.42578125" style="6"/>
    <col min="6917" max="6918" width="21.42578125" style="6" customWidth="1"/>
    <col min="6919" max="6919" width="24" style="6" customWidth="1"/>
    <col min="6920" max="6923" width="18" style="6" customWidth="1"/>
    <col min="6924" max="6924" width="16" style="6" customWidth="1"/>
    <col min="6925" max="6925" width="16.28515625" style="6" customWidth="1"/>
    <col min="6926" max="6926" width="11.85546875" style="6" customWidth="1"/>
    <col min="6927" max="7172" width="12.42578125" style="6"/>
    <col min="7173" max="7174" width="21.42578125" style="6" customWidth="1"/>
    <col min="7175" max="7175" width="24" style="6" customWidth="1"/>
    <col min="7176" max="7179" width="18" style="6" customWidth="1"/>
    <col min="7180" max="7180" width="16" style="6" customWidth="1"/>
    <col min="7181" max="7181" width="16.28515625" style="6" customWidth="1"/>
    <col min="7182" max="7182" width="11.85546875" style="6" customWidth="1"/>
    <col min="7183" max="7428" width="12.42578125" style="6"/>
    <col min="7429" max="7430" width="21.42578125" style="6" customWidth="1"/>
    <col min="7431" max="7431" width="24" style="6" customWidth="1"/>
    <col min="7432" max="7435" width="18" style="6" customWidth="1"/>
    <col min="7436" max="7436" width="16" style="6" customWidth="1"/>
    <col min="7437" max="7437" width="16.28515625" style="6" customWidth="1"/>
    <col min="7438" max="7438" width="11.85546875" style="6" customWidth="1"/>
    <col min="7439" max="7684" width="12.42578125" style="6"/>
    <col min="7685" max="7686" width="21.42578125" style="6" customWidth="1"/>
    <col min="7687" max="7687" width="24" style="6" customWidth="1"/>
    <col min="7688" max="7691" width="18" style="6" customWidth="1"/>
    <col min="7692" max="7692" width="16" style="6" customWidth="1"/>
    <col min="7693" max="7693" width="16.28515625" style="6" customWidth="1"/>
    <col min="7694" max="7694" width="11.85546875" style="6" customWidth="1"/>
    <col min="7695" max="7940" width="12.42578125" style="6"/>
    <col min="7941" max="7942" width="21.42578125" style="6" customWidth="1"/>
    <col min="7943" max="7943" width="24" style="6" customWidth="1"/>
    <col min="7944" max="7947" width="18" style="6" customWidth="1"/>
    <col min="7948" max="7948" width="16" style="6" customWidth="1"/>
    <col min="7949" max="7949" width="16.28515625" style="6" customWidth="1"/>
    <col min="7950" max="7950" width="11.85546875" style="6" customWidth="1"/>
    <col min="7951" max="8196" width="12.42578125" style="6"/>
    <col min="8197" max="8198" width="21.42578125" style="6" customWidth="1"/>
    <col min="8199" max="8199" width="24" style="6" customWidth="1"/>
    <col min="8200" max="8203" width="18" style="6" customWidth="1"/>
    <col min="8204" max="8204" width="16" style="6" customWidth="1"/>
    <col min="8205" max="8205" width="16.28515625" style="6" customWidth="1"/>
    <col min="8206" max="8206" width="11.85546875" style="6" customWidth="1"/>
    <col min="8207" max="8452" width="12.42578125" style="6"/>
    <col min="8453" max="8454" width="21.42578125" style="6" customWidth="1"/>
    <col min="8455" max="8455" width="24" style="6" customWidth="1"/>
    <col min="8456" max="8459" width="18" style="6" customWidth="1"/>
    <col min="8460" max="8460" width="16" style="6" customWidth="1"/>
    <col min="8461" max="8461" width="16.28515625" style="6" customWidth="1"/>
    <col min="8462" max="8462" width="11.85546875" style="6" customWidth="1"/>
    <col min="8463" max="8708" width="12.42578125" style="6"/>
    <col min="8709" max="8710" width="21.42578125" style="6" customWidth="1"/>
    <col min="8711" max="8711" width="24" style="6" customWidth="1"/>
    <col min="8712" max="8715" width="18" style="6" customWidth="1"/>
    <col min="8716" max="8716" width="16" style="6" customWidth="1"/>
    <col min="8717" max="8717" width="16.28515625" style="6" customWidth="1"/>
    <col min="8718" max="8718" width="11.85546875" style="6" customWidth="1"/>
    <col min="8719" max="8964" width="12.42578125" style="6"/>
    <col min="8965" max="8966" width="21.42578125" style="6" customWidth="1"/>
    <col min="8967" max="8967" width="24" style="6" customWidth="1"/>
    <col min="8968" max="8971" width="18" style="6" customWidth="1"/>
    <col min="8972" max="8972" width="16" style="6" customWidth="1"/>
    <col min="8973" max="8973" width="16.28515625" style="6" customWidth="1"/>
    <col min="8974" max="8974" width="11.85546875" style="6" customWidth="1"/>
    <col min="8975" max="9220" width="12.42578125" style="6"/>
    <col min="9221" max="9222" width="21.42578125" style="6" customWidth="1"/>
    <col min="9223" max="9223" width="24" style="6" customWidth="1"/>
    <col min="9224" max="9227" width="18" style="6" customWidth="1"/>
    <col min="9228" max="9228" width="16" style="6" customWidth="1"/>
    <col min="9229" max="9229" width="16.28515625" style="6" customWidth="1"/>
    <col min="9230" max="9230" width="11.85546875" style="6" customWidth="1"/>
    <col min="9231" max="9476" width="12.42578125" style="6"/>
    <col min="9477" max="9478" width="21.42578125" style="6" customWidth="1"/>
    <col min="9479" max="9479" width="24" style="6" customWidth="1"/>
    <col min="9480" max="9483" width="18" style="6" customWidth="1"/>
    <col min="9484" max="9484" width="16" style="6" customWidth="1"/>
    <col min="9485" max="9485" width="16.28515625" style="6" customWidth="1"/>
    <col min="9486" max="9486" width="11.85546875" style="6" customWidth="1"/>
    <col min="9487" max="9732" width="12.42578125" style="6"/>
    <col min="9733" max="9734" width="21.42578125" style="6" customWidth="1"/>
    <col min="9735" max="9735" width="24" style="6" customWidth="1"/>
    <col min="9736" max="9739" width="18" style="6" customWidth="1"/>
    <col min="9740" max="9740" width="16" style="6" customWidth="1"/>
    <col min="9741" max="9741" width="16.28515625" style="6" customWidth="1"/>
    <col min="9742" max="9742" width="11.85546875" style="6" customWidth="1"/>
    <col min="9743" max="9988" width="12.42578125" style="6"/>
    <col min="9989" max="9990" width="21.42578125" style="6" customWidth="1"/>
    <col min="9991" max="9991" width="24" style="6" customWidth="1"/>
    <col min="9992" max="9995" width="18" style="6" customWidth="1"/>
    <col min="9996" max="9996" width="16" style="6" customWidth="1"/>
    <col min="9997" max="9997" width="16.28515625" style="6" customWidth="1"/>
    <col min="9998" max="9998" width="11.85546875" style="6" customWidth="1"/>
    <col min="9999" max="10244" width="12.42578125" style="6"/>
    <col min="10245" max="10246" width="21.42578125" style="6" customWidth="1"/>
    <col min="10247" max="10247" width="24" style="6" customWidth="1"/>
    <col min="10248" max="10251" width="18" style="6" customWidth="1"/>
    <col min="10252" max="10252" width="16" style="6" customWidth="1"/>
    <col min="10253" max="10253" width="16.28515625" style="6" customWidth="1"/>
    <col min="10254" max="10254" width="11.85546875" style="6" customWidth="1"/>
    <col min="10255" max="10500" width="12.42578125" style="6"/>
    <col min="10501" max="10502" width="21.42578125" style="6" customWidth="1"/>
    <col min="10503" max="10503" width="24" style="6" customWidth="1"/>
    <col min="10504" max="10507" width="18" style="6" customWidth="1"/>
    <col min="10508" max="10508" width="16" style="6" customWidth="1"/>
    <col min="10509" max="10509" width="16.28515625" style="6" customWidth="1"/>
    <col min="10510" max="10510" width="11.85546875" style="6" customWidth="1"/>
    <col min="10511" max="10756" width="12.42578125" style="6"/>
    <col min="10757" max="10758" width="21.42578125" style="6" customWidth="1"/>
    <col min="10759" max="10759" width="24" style="6" customWidth="1"/>
    <col min="10760" max="10763" width="18" style="6" customWidth="1"/>
    <col min="10764" max="10764" width="16" style="6" customWidth="1"/>
    <col min="10765" max="10765" width="16.28515625" style="6" customWidth="1"/>
    <col min="10766" max="10766" width="11.85546875" style="6" customWidth="1"/>
    <col min="10767" max="11012" width="12.42578125" style="6"/>
    <col min="11013" max="11014" width="21.42578125" style="6" customWidth="1"/>
    <col min="11015" max="11015" width="24" style="6" customWidth="1"/>
    <col min="11016" max="11019" width="18" style="6" customWidth="1"/>
    <col min="11020" max="11020" width="16" style="6" customWidth="1"/>
    <col min="11021" max="11021" width="16.28515625" style="6" customWidth="1"/>
    <col min="11022" max="11022" width="11.85546875" style="6" customWidth="1"/>
    <col min="11023" max="11268" width="12.42578125" style="6"/>
    <col min="11269" max="11270" width="21.42578125" style="6" customWidth="1"/>
    <col min="11271" max="11271" width="24" style="6" customWidth="1"/>
    <col min="11272" max="11275" width="18" style="6" customWidth="1"/>
    <col min="11276" max="11276" width="16" style="6" customWidth="1"/>
    <col min="11277" max="11277" width="16.28515625" style="6" customWidth="1"/>
    <col min="11278" max="11278" width="11.85546875" style="6" customWidth="1"/>
    <col min="11279" max="11524" width="12.42578125" style="6"/>
    <col min="11525" max="11526" width="21.42578125" style="6" customWidth="1"/>
    <col min="11527" max="11527" width="24" style="6" customWidth="1"/>
    <col min="11528" max="11531" width="18" style="6" customWidth="1"/>
    <col min="11532" max="11532" width="16" style="6" customWidth="1"/>
    <col min="11533" max="11533" width="16.28515625" style="6" customWidth="1"/>
    <col min="11534" max="11534" width="11.85546875" style="6" customWidth="1"/>
    <col min="11535" max="11780" width="12.42578125" style="6"/>
    <col min="11781" max="11782" width="21.42578125" style="6" customWidth="1"/>
    <col min="11783" max="11783" width="24" style="6" customWidth="1"/>
    <col min="11784" max="11787" width="18" style="6" customWidth="1"/>
    <col min="11788" max="11788" width="16" style="6" customWidth="1"/>
    <col min="11789" max="11789" width="16.28515625" style="6" customWidth="1"/>
    <col min="11790" max="11790" width="11.85546875" style="6" customWidth="1"/>
    <col min="11791" max="12036" width="12.42578125" style="6"/>
    <col min="12037" max="12038" width="21.42578125" style="6" customWidth="1"/>
    <col min="12039" max="12039" width="24" style="6" customWidth="1"/>
    <col min="12040" max="12043" width="18" style="6" customWidth="1"/>
    <col min="12044" max="12044" width="16" style="6" customWidth="1"/>
    <col min="12045" max="12045" width="16.28515625" style="6" customWidth="1"/>
    <col min="12046" max="12046" width="11.85546875" style="6" customWidth="1"/>
    <col min="12047" max="12292" width="12.42578125" style="6"/>
    <col min="12293" max="12294" width="21.42578125" style="6" customWidth="1"/>
    <col min="12295" max="12295" width="24" style="6" customWidth="1"/>
    <col min="12296" max="12299" width="18" style="6" customWidth="1"/>
    <col min="12300" max="12300" width="16" style="6" customWidth="1"/>
    <col min="12301" max="12301" width="16.28515625" style="6" customWidth="1"/>
    <col min="12302" max="12302" width="11.85546875" style="6" customWidth="1"/>
    <col min="12303" max="12548" width="12.42578125" style="6"/>
    <col min="12549" max="12550" width="21.42578125" style="6" customWidth="1"/>
    <col min="12551" max="12551" width="24" style="6" customWidth="1"/>
    <col min="12552" max="12555" width="18" style="6" customWidth="1"/>
    <col min="12556" max="12556" width="16" style="6" customWidth="1"/>
    <col min="12557" max="12557" width="16.28515625" style="6" customWidth="1"/>
    <col min="12558" max="12558" width="11.85546875" style="6" customWidth="1"/>
    <col min="12559" max="12804" width="12.42578125" style="6"/>
    <col min="12805" max="12806" width="21.42578125" style="6" customWidth="1"/>
    <col min="12807" max="12807" width="24" style="6" customWidth="1"/>
    <col min="12808" max="12811" width="18" style="6" customWidth="1"/>
    <col min="12812" max="12812" width="16" style="6" customWidth="1"/>
    <col min="12813" max="12813" width="16.28515625" style="6" customWidth="1"/>
    <col min="12814" max="12814" width="11.85546875" style="6" customWidth="1"/>
    <col min="12815" max="13060" width="12.42578125" style="6"/>
    <col min="13061" max="13062" width="21.42578125" style="6" customWidth="1"/>
    <col min="13063" max="13063" width="24" style="6" customWidth="1"/>
    <col min="13064" max="13067" width="18" style="6" customWidth="1"/>
    <col min="13068" max="13068" width="16" style="6" customWidth="1"/>
    <col min="13069" max="13069" width="16.28515625" style="6" customWidth="1"/>
    <col min="13070" max="13070" width="11.85546875" style="6" customWidth="1"/>
    <col min="13071" max="13316" width="12.42578125" style="6"/>
    <col min="13317" max="13318" width="21.42578125" style="6" customWidth="1"/>
    <col min="13319" max="13319" width="24" style="6" customWidth="1"/>
    <col min="13320" max="13323" width="18" style="6" customWidth="1"/>
    <col min="13324" max="13324" width="16" style="6" customWidth="1"/>
    <col min="13325" max="13325" width="16.28515625" style="6" customWidth="1"/>
    <col min="13326" max="13326" width="11.85546875" style="6" customWidth="1"/>
    <col min="13327" max="13572" width="12.42578125" style="6"/>
    <col min="13573" max="13574" width="21.42578125" style="6" customWidth="1"/>
    <col min="13575" max="13575" width="24" style="6" customWidth="1"/>
    <col min="13576" max="13579" width="18" style="6" customWidth="1"/>
    <col min="13580" max="13580" width="16" style="6" customWidth="1"/>
    <col min="13581" max="13581" width="16.28515625" style="6" customWidth="1"/>
    <col min="13582" max="13582" width="11.85546875" style="6" customWidth="1"/>
    <col min="13583" max="13828" width="12.42578125" style="6"/>
    <col min="13829" max="13830" width="21.42578125" style="6" customWidth="1"/>
    <col min="13831" max="13831" width="24" style="6" customWidth="1"/>
    <col min="13832" max="13835" width="18" style="6" customWidth="1"/>
    <col min="13836" max="13836" width="16" style="6" customWidth="1"/>
    <col min="13837" max="13837" width="16.28515625" style="6" customWidth="1"/>
    <col min="13838" max="13838" width="11.85546875" style="6" customWidth="1"/>
    <col min="13839" max="14084" width="12.42578125" style="6"/>
    <col min="14085" max="14086" width="21.42578125" style="6" customWidth="1"/>
    <col min="14087" max="14087" width="24" style="6" customWidth="1"/>
    <col min="14088" max="14091" width="18" style="6" customWidth="1"/>
    <col min="14092" max="14092" width="16" style="6" customWidth="1"/>
    <col min="14093" max="14093" width="16.28515625" style="6" customWidth="1"/>
    <col min="14094" max="14094" width="11.85546875" style="6" customWidth="1"/>
    <col min="14095" max="14340" width="12.42578125" style="6"/>
    <col min="14341" max="14342" width="21.42578125" style="6" customWidth="1"/>
    <col min="14343" max="14343" width="24" style="6" customWidth="1"/>
    <col min="14344" max="14347" width="18" style="6" customWidth="1"/>
    <col min="14348" max="14348" width="16" style="6" customWidth="1"/>
    <col min="14349" max="14349" width="16.28515625" style="6" customWidth="1"/>
    <col min="14350" max="14350" width="11.85546875" style="6" customWidth="1"/>
    <col min="14351" max="14596" width="12.42578125" style="6"/>
    <col min="14597" max="14598" width="21.42578125" style="6" customWidth="1"/>
    <col min="14599" max="14599" width="24" style="6" customWidth="1"/>
    <col min="14600" max="14603" width="18" style="6" customWidth="1"/>
    <col min="14604" max="14604" width="16" style="6" customWidth="1"/>
    <col min="14605" max="14605" width="16.28515625" style="6" customWidth="1"/>
    <col min="14606" max="14606" width="11.85546875" style="6" customWidth="1"/>
    <col min="14607" max="14852" width="12.42578125" style="6"/>
    <col min="14853" max="14854" width="21.42578125" style="6" customWidth="1"/>
    <col min="14855" max="14855" width="24" style="6" customWidth="1"/>
    <col min="14856" max="14859" width="18" style="6" customWidth="1"/>
    <col min="14860" max="14860" width="16" style="6" customWidth="1"/>
    <col min="14861" max="14861" width="16.28515625" style="6" customWidth="1"/>
    <col min="14862" max="14862" width="11.85546875" style="6" customWidth="1"/>
    <col min="14863" max="15108" width="12.42578125" style="6"/>
    <col min="15109" max="15110" width="21.42578125" style="6" customWidth="1"/>
    <col min="15111" max="15111" width="24" style="6" customWidth="1"/>
    <col min="15112" max="15115" width="18" style="6" customWidth="1"/>
    <col min="15116" max="15116" width="16" style="6" customWidth="1"/>
    <col min="15117" max="15117" width="16.28515625" style="6" customWidth="1"/>
    <col min="15118" max="15118" width="11.85546875" style="6" customWidth="1"/>
    <col min="15119" max="15364" width="12.42578125" style="6"/>
    <col min="15365" max="15366" width="21.42578125" style="6" customWidth="1"/>
    <col min="15367" max="15367" width="24" style="6" customWidth="1"/>
    <col min="15368" max="15371" width="18" style="6" customWidth="1"/>
    <col min="15372" max="15372" width="16" style="6" customWidth="1"/>
    <col min="15373" max="15373" width="16.28515625" style="6" customWidth="1"/>
    <col min="15374" max="15374" width="11.85546875" style="6" customWidth="1"/>
    <col min="15375" max="15620" width="12.42578125" style="6"/>
    <col min="15621" max="15622" width="21.42578125" style="6" customWidth="1"/>
    <col min="15623" max="15623" width="24" style="6" customWidth="1"/>
    <col min="15624" max="15627" width="18" style="6" customWidth="1"/>
    <col min="15628" max="15628" width="16" style="6" customWidth="1"/>
    <col min="15629" max="15629" width="16.28515625" style="6" customWidth="1"/>
    <col min="15630" max="15630" width="11.85546875" style="6" customWidth="1"/>
    <col min="15631" max="15876" width="12.42578125" style="6"/>
    <col min="15877" max="15878" width="21.42578125" style="6" customWidth="1"/>
    <col min="15879" max="15879" width="24" style="6" customWidth="1"/>
    <col min="15880" max="15883" width="18" style="6" customWidth="1"/>
    <col min="15884" max="15884" width="16" style="6" customWidth="1"/>
    <col min="15885" max="15885" width="16.28515625" style="6" customWidth="1"/>
    <col min="15886" max="15886" width="11.85546875" style="6" customWidth="1"/>
    <col min="15887" max="16132" width="12.42578125" style="6"/>
    <col min="16133" max="16134" width="21.42578125" style="6" customWidth="1"/>
    <col min="16135" max="16135" width="24" style="6" customWidth="1"/>
    <col min="16136" max="16139" width="18" style="6" customWidth="1"/>
    <col min="16140" max="16140" width="16" style="6" customWidth="1"/>
    <col min="16141" max="16141" width="16.28515625" style="6" customWidth="1"/>
    <col min="16142" max="16142" width="11.85546875" style="6" customWidth="1"/>
    <col min="16143" max="16384" width="12.42578125" style="6"/>
  </cols>
  <sheetData>
    <row r="1" spans="2:15" s="35" customFormat="1" ht="15.75" customHeight="1" x14ac:dyDescent="0.25">
      <c r="E1" s="113"/>
    </row>
    <row r="2" spans="2:15" s="35" customFormat="1" ht="15.75" customHeight="1" x14ac:dyDescent="0.25">
      <c r="B2" s="359" t="str">
        <f>+PONDERA!B2</f>
        <v>EMPRESA DE LICORES DE CUNDINAMARCA</v>
      </c>
      <c r="C2" s="359"/>
      <c r="D2" s="359"/>
      <c r="E2" s="359"/>
      <c r="F2" s="359"/>
      <c r="G2" s="359"/>
      <c r="H2" s="359"/>
      <c r="I2" s="359"/>
      <c r="J2" s="359"/>
      <c r="K2" s="359"/>
      <c r="L2" s="359"/>
      <c r="M2" s="359"/>
      <c r="N2" s="359"/>
    </row>
    <row r="3" spans="2:15" s="35" customFormat="1" ht="24" customHeight="1" x14ac:dyDescent="0.25">
      <c r="B3" s="361" t="str">
        <f>+PONDERA!B3</f>
        <v>INVITACIÓN ABIERTA No. 008 DE 2024</v>
      </c>
      <c r="C3" s="361"/>
      <c r="D3" s="361"/>
      <c r="E3" s="361"/>
      <c r="F3" s="361"/>
      <c r="G3" s="361"/>
      <c r="H3" s="361"/>
      <c r="I3" s="361"/>
      <c r="J3" s="361"/>
      <c r="K3" s="361"/>
      <c r="L3" s="361"/>
      <c r="M3" s="361"/>
      <c r="N3" s="361"/>
    </row>
    <row r="4" spans="2:15" s="35" customFormat="1" ht="24" customHeight="1" x14ac:dyDescent="0.25">
      <c r="B4" s="28"/>
      <c r="C4" s="28"/>
      <c r="D4" s="28"/>
      <c r="E4" s="28"/>
      <c r="F4" s="28"/>
      <c r="G4" s="28"/>
      <c r="H4" s="28"/>
      <c r="I4" s="28"/>
      <c r="J4" s="28"/>
      <c r="K4" s="28"/>
      <c r="L4" s="28"/>
      <c r="M4" s="28"/>
      <c r="N4" s="28"/>
    </row>
    <row r="5" spans="2:15" s="35" customFormat="1" ht="19.5" customHeight="1" x14ac:dyDescent="0.25">
      <c r="B5" s="360" t="s">
        <v>61</v>
      </c>
      <c r="C5" s="360"/>
      <c r="D5" s="360"/>
      <c r="E5" s="360"/>
      <c r="F5" s="360"/>
      <c r="G5" s="360"/>
      <c r="H5" s="360"/>
      <c r="I5" s="360"/>
      <c r="J5" s="360"/>
      <c r="K5" s="360"/>
      <c r="L5" s="360"/>
      <c r="M5" s="360"/>
      <c r="N5" s="360"/>
    </row>
    <row r="6" spans="2:15" s="35" customFormat="1" ht="24" customHeight="1" x14ac:dyDescent="0.25">
      <c r="B6" s="360" t="str">
        <f>+PONDERA!B6</f>
        <v>GRUPO CUATRO</v>
      </c>
      <c r="C6" s="360"/>
      <c r="D6" s="360"/>
      <c r="E6" s="360"/>
      <c r="F6" s="360"/>
      <c r="G6" s="360"/>
      <c r="H6" s="360"/>
      <c r="I6" s="360"/>
      <c r="J6" s="360"/>
      <c r="K6" s="360"/>
      <c r="L6" s="360"/>
      <c r="M6" s="360"/>
      <c r="N6" s="360"/>
    </row>
    <row r="7" spans="2:15" s="35" customFormat="1" ht="25.5" customHeight="1" thickBot="1" x14ac:dyDescent="0.3">
      <c r="B7" s="362"/>
      <c r="C7" s="362"/>
      <c r="D7" s="362"/>
      <c r="E7" s="362"/>
      <c r="F7" s="362"/>
      <c r="G7" s="362"/>
      <c r="H7" s="362"/>
      <c r="I7" s="362"/>
      <c r="J7" s="362"/>
      <c r="K7" s="362"/>
      <c r="L7" s="362"/>
      <c r="M7" s="362"/>
      <c r="N7" s="362"/>
    </row>
    <row r="8" spans="2:15" ht="68.25" customHeight="1" thickBot="1" x14ac:dyDescent="0.3">
      <c r="B8" s="370" t="str">
        <f>' COND. TEC. BASICA '!C10</f>
        <v>ASEGURADORA SOLIDARIA DE COLOMBIA E.C.</v>
      </c>
      <c r="C8" s="371"/>
      <c r="D8" s="371"/>
      <c r="E8" s="371"/>
      <c r="F8" s="371"/>
      <c r="G8" s="371"/>
      <c r="H8" s="371"/>
      <c r="I8" s="371"/>
      <c r="J8" s="371"/>
      <c r="K8" s="371"/>
      <c r="L8" s="371"/>
      <c r="M8" s="371"/>
      <c r="N8" s="372"/>
      <c r="O8" s="8"/>
    </row>
    <row r="9" spans="2:15" ht="162" customHeight="1" thickBot="1" x14ac:dyDescent="0.3">
      <c r="B9" s="74" t="s">
        <v>66</v>
      </c>
      <c r="C9" s="75" t="s">
        <v>17</v>
      </c>
      <c r="D9" s="75" t="s">
        <v>35</v>
      </c>
      <c r="E9" s="75" t="s">
        <v>71</v>
      </c>
      <c r="F9" s="75" t="s">
        <v>18</v>
      </c>
      <c r="G9" s="75" t="s">
        <v>43</v>
      </c>
      <c r="H9" s="76" t="s">
        <v>53</v>
      </c>
      <c r="I9" s="76" t="s">
        <v>36</v>
      </c>
      <c r="J9" s="76" t="s">
        <v>26</v>
      </c>
      <c r="K9" s="75" t="s">
        <v>20</v>
      </c>
      <c r="L9" s="77" t="s">
        <v>19</v>
      </c>
      <c r="M9" s="78" t="s">
        <v>21</v>
      </c>
      <c r="N9" s="79" t="s">
        <v>12</v>
      </c>
    </row>
    <row r="10" spans="2:15" ht="36.75" customHeight="1" x14ac:dyDescent="0.25">
      <c r="B10" s="203" t="str">
        <f>'MENOR PRIMA'!B9</f>
        <v xml:space="preserve">VIDA GRUPO FUNCIONARIOS INTEGRAL (SINALTRALIC)
</v>
      </c>
      <c r="C10" s="381" t="s">
        <v>1</v>
      </c>
      <c r="D10" s="204">
        <f>+'G.4 CALIF.ADIC.VIDASINALTRALIC)'!H23</f>
        <v>7</v>
      </c>
      <c r="E10" s="204">
        <f>'MENOR PRIMA'!D9</f>
        <v>78.75</v>
      </c>
      <c r="F10" s="204">
        <v>0</v>
      </c>
      <c r="G10" s="205">
        <f>'APOYO INDUSTRIA NAL'!E14</f>
        <v>10</v>
      </c>
      <c r="H10" s="205">
        <f>'APOYO DISCAPACIDAD'!F15</f>
        <v>0</v>
      </c>
      <c r="I10" s="205">
        <f>'PARTICIPACIÓN DE MUJERES'!D14</f>
        <v>0</v>
      </c>
      <c r="J10" s="205">
        <f>'REDUCCION PUNTAJE'!C10</f>
        <v>0</v>
      </c>
      <c r="K10" s="204">
        <f t="shared" ref="K10" si="0">SUM(D10:J10)</f>
        <v>95.75</v>
      </c>
      <c r="L10" s="206">
        <f>PONDERA!E10</f>
        <v>0.43075696350138265</v>
      </c>
      <c r="M10" s="207">
        <f>K10*L10</f>
        <v>41.244979255257391</v>
      </c>
      <c r="N10" s="379">
        <f>SUM(M10:M11)</f>
        <v>95.75</v>
      </c>
      <c r="O10" s="8"/>
    </row>
    <row r="11" spans="2:15" ht="36.75" customHeight="1" thickBot="1" x14ac:dyDescent="0.3">
      <c r="B11" s="208" t="str">
        <f>+'MENOR PRIMA'!B10</f>
        <v>VIDA GRUPO FUNCIONARIOS (SINTROELICUN)</v>
      </c>
      <c r="C11" s="382"/>
      <c r="D11" s="209">
        <f>+'G4 CALIF.ADIC.VIDASINTROELICUN)'!H23</f>
        <v>7</v>
      </c>
      <c r="E11" s="209">
        <f>+'MENOR PRIMA'!C10</f>
        <v>78.75</v>
      </c>
      <c r="F11" s="209">
        <v>0</v>
      </c>
      <c r="G11" s="210">
        <f>+'APOYO INDUSTRIA NAL'!E14</f>
        <v>10</v>
      </c>
      <c r="H11" s="210">
        <f>'APOYO DISCAPACIDAD'!F16</f>
        <v>0</v>
      </c>
      <c r="I11" s="210">
        <f>'PARTICIPACIÓN DE MUJERES'!D15</f>
        <v>0</v>
      </c>
      <c r="J11" s="210">
        <f>'REDUCCION PUNTAJE'!C11</f>
        <v>0</v>
      </c>
      <c r="K11" s="209">
        <f>SUM(D11:J11)</f>
        <v>95.75</v>
      </c>
      <c r="L11" s="211">
        <f>+PONDERA!E11</f>
        <v>0.56924303649861729</v>
      </c>
      <c r="M11" s="212">
        <f>K11*L11</f>
        <v>54.505020744742609</v>
      </c>
      <c r="N11" s="380"/>
      <c r="O11" s="8"/>
    </row>
    <row r="12" spans="2:15" ht="24.75" customHeight="1" thickBot="1" x14ac:dyDescent="0.3">
      <c r="B12" s="80" t="s">
        <v>38</v>
      </c>
      <c r="C12" s="373">
        <f>EVAL.ECON!F13</f>
        <v>11352580</v>
      </c>
      <c r="D12" s="374"/>
      <c r="E12" s="375"/>
      <c r="F12" s="363" t="s">
        <v>27</v>
      </c>
      <c r="G12" s="364"/>
      <c r="H12" s="364"/>
      <c r="I12" s="364"/>
      <c r="J12" s="366"/>
      <c r="K12" s="367">
        <f>EVAL.ECON!I13</f>
        <v>11179218</v>
      </c>
      <c r="L12" s="368"/>
      <c r="M12" s="368"/>
      <c r="N12" s="369"/>
    </row>
    <row r="13" spans="2:15" ht="24.75" customHeight="1" thickBot="1" x14ac:dyDescent="0.3">
      <c r="B13" s="80" t="s">
        <v>37</v>
      </c>
      <c r="C13" s="376">
        <f>EVAL.ECON!F14</f>
        <v>304</v>
      </c>
      <c r="D13" s="377"/>
      <c r="E13" s="378"/>
      <c r="F13" s="363" t="s">
        <v>14</v>
      </c>
      <c r="G13" s="364"/>
      <c r="H13" s="365"/>
      <c r="I13" s="364"/>
      <c r="J13" s="366"/>
      <c r="K13" s="363">
        <f>EVAL.ECON!I14</f>
        <v>365</v>
      </c>
      <c r="L13" s="364"/>
      <c r="M13" s="364"/>
      <c r="N13" s="366"/>
    </row>
    <row r="14" spans="2:15" ht="42" customHeight="1" thickBot="1" x14ac:dyDescent="0.3"/>
    <row r="15" spans="2:15" ht="42" customHeight="1" thickBot="1" x14ac:dyDescent="0.3">
      <c r="B15" s="356" t="s">
        <v>128</v>
      </c>
      <c r="C15" s="357"/>
      <c r="D15" s="357"/>
      <c r="E15" s="357"/>
      <c r="F15" s="357"/>
      <c r="G15" s="357"/>
      <c r="H15" s="357"/>
      <c r="I15" s="357"/>
      <c r="J15" s="357"/>
      <c r="K15" s="357"/>
      <c r="L15" s="357"/>
      <c r="M15" s="357"/>
      <c r="N15" s="358"/>
    </row>
    <row r="16" spans="2:15" ht="191.25" customHeight="1" thickBot="1" x14ac:dyDescent="0.3">
      <c r="B16" s="353" t="s">
        <v>129</v>
      </c>
      <c r="C16" s="354"/>
      <c r="D16" s="354"/>
      <c r="E16" s="354"/>
      <c r="F16" s="354"/>
      <c r="G16" s="354"/>
      <c r="H16" s="354"/>
      <c r="I16" s="354"/>
      <c r="J16" s="354"/>
      <c r="K16" s="354"/>
      <c r="L16" s="354"/>
      <c r="M16" s="354"/>
      <c r="N16" s="355"/>
    </row>
    <row r="17" spans="2:8" ht="42" customHeight="1" x14ac:dyDescent="0.25"/>
    <row r="18" spans="2:8" ht="21.75" customHeight="1" x14ac:dyDescent="0.25"/>
    <row r="19" spans="2:8" s="118" customFormat="1" ht="21.75" customHeight="1" x14ac:dyDescent="0.25">
      <c r="B19" s="118" t="s">
        <v>73</v>
      </c>
    </row>
    <row r="20" spans="2:8" s="118" customFormat="1" ht="21.75" customHeight="1" x14ac:dyDescent="0.25">
      <c r="B20" s="119" t="s">
        <v>74</v>
      </c>
      <c r="C20" s="352"/>
      <c r="D20" s="352"/>
      <c r="E20" s="352"/>
      <c r="F20" s="352"/>
      <c r="G20" s="352"/>
      <c r="H20" s="352"/>
    </row>
    <row r="21" spans="2:8" s="118" customFormat="1" ht="20.25" customHeight="1" x14ac:dyDescent="0.25">
      <c r="B21" s="119" t="s">
        <v>75</v>
      </c>
      <c r="C21" s="352"/>
      <c r="D21" s="352"/>
      <c r="E21" s="352"/>
      <c r="F21" s="352"/>
      <c r="G21" s="352"/>
      <c r="H21" s="352"/>
    </row>
    <row r="22" spans="2:8" s="118" customFormat="1" ht="21" customHeight="1" x14ac:dyDescent="0.25">
      <c r="B22" s="119" t="s">
        <v>76</v>
      </c>
      <c r="C22" s="352"/>
      <c r="D22" s="352"/>
      <c r="E22" s="352"/>
      <c r="F22" s="352"/>
      <c r="G22" s="352"/>
      <c r="H22" s="352"/>
    </row>
    <row r="23" spans="2:8" ht="42" customHeight="1" x14ac:dyDescent="0.25"/>
    <row r="24" spans="2:8" ht="42" customHeight="1" x14ac:dyDescent="0.25"/>
    <row r="25" spans="2:8" ht="42" customHeight="1" x14ac:dyDescent="0.25"/>
    <row r="26" spans="2:8" ht="42" customHeight="1" x14ac:dyDescent="0.25"/>
    <row r="27" spans="2:8" ht="42" customHeight="1" x14ac:dyDescent="0.25"/>
    <row r="28" spans="2:8" ht="42" customHeight="1" x14ac:dyDescent="0.25"/>
    <row r="29" spans="2:8" ht="42" customHeight="1" x14ac:dyDescent="0.25"/>
    <row r="30" spans="2:8" ht="42" customHeight="1" x14ac:dyDescent="0.25"/>
    <row r="31" spans="2:8" ht="42" customHeight="1" x14ac:dyDescent="0.25"/>
    <row r="32" spans="2:8"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row r="109" ht="42" customHeight="1" x14ac:dyDescent="0.25"/>
  </sheetData>
  <mergeCells count="25">
    <mergeCell ref="F13:J13"/>
    <mergeCell ref="K13:N13"/>
    <mergeCell ref="F12:J12"/>
    <mergeCell ref="K12:N12"/>
    <mergeCell ref="B8:N8"/>
    <mergeCell ref="C12:E12"/>
    <mergeCell ref="C13:E13"/>
    <mergeCell ref="N10:N11"/>
    <mergeCell ref="C10:C11"/>
    <mergeCell ref="B2:N2"/>
    <mergeCell ref="B5:N5"/>
    <mergeCell ref="B3:N3"/>
    <mergeCell ref="B7:N7"/>
    <mergeCell ref="B6:N6"/>
    <mergeCell ref="G22:H22"/>
    <mergeCell ref="G21:H21"/>
    <mergeCell ref="G20:H20"/>
    <mergeCell ref="B16:N16"/>
    <mergeCell ref="B15:N15"/>
    <mergeCell ref="C20:D20"/>
    <mergeCell ref="E20:F20"/>
    <mergeCell ref="C21:D21"/>
    <mergeCell ref="E21:F21"/>
    <mergeCell ref="C22:D22"/>
    <mergeCell ref="E22:F22"/>
  </mergeCells>
  <printOptions horizontalCentered="1" verticalCentered="1"/>
  <pageMargins left="0.59055118110236227" right="0.31496062992125984" top="0.59055118110236227" bottom="0.51181102362204722" header="0" footer="0"/>
  <pageSetup scale="40" orientation="landscape" r:id="rId1"/>
  <headerFooter alignWithMargins="0">
    <oddFooter>&amp;L&amp;8Elaboró: MAGR - Jargu S.A.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G11"/>
  <sheetViews>
    <sheetView showGridLines="0" zoomScale="70" zoomScaleNormal="70" zoomScaleSheetLayoutView="70" workbookViewId="0">
      <pane ySplit="9" topLeftCell="A10" activePane="bottomLeft" state="frozen"/>
      <selection activeCell="C11" sqref="C11:H11"/>
      <selection pane="bottomLeft" activeCell="G10" sqref="G10:G11"/>
    </sheetView>
  </sheetViews>
  <sheetFormatPr baseColWidth="10" defaultColWidth="12.42578125" defaultRowHeight="12.75" x14ac:dyDescent="0.2"/>
  <cols>
    <col min="1" max="1" width="12.42578125" style="2"/>
    <col min="2" max="3" width="42.42578125" style="2" customWidth="1"/>
    <col min="4" max="4" width="48.140625" style="2" customWidth="1"/>
    <col min="5" max="5" width="12.140625" style="2" customWidth="1"/>
    <col min="6" max="6" width="11.7109375" style="2" customWidth="1"/>
    <col min="7" max="7" width="58" style="2" customWidth="1"/>
    <col min="8" max="256" width="12.42578125" style="2"/>
    <col min="257" max="257" width="42.42578125" style="2" customWidth="1"/>
    <col min="258" max="258" width="48.140625" style="2" customWidth="1"/>
    <col min="259" max="259" width="13.7109375" style="2" customWidth="1"/>
    <col min="260" max="260" width="12.140625" style="2" customWidth="1"/>
    <col min="261" max="261" width="11.7109375" style="2" customWidth="1"/>
    <col min="262" max="262" width="50.85546875" style="2" customWidth="1"/>
    <col min="263" max="512" width="12.42578125" style="2"/>
    <col min="513" max="513" width="42.42578125" style="2" customWidth="1"/>
    <col min="514" max="514" width="48.140625" style="2" customWidth="1"/>
    <col min="515" max="515" width="13.7109375" style="2" customWidth="1"/>
    <col min="516" max="516" width="12.140625" style="2" customWidth="1"/>
    <col min="517" max="517" width="11.7109375" style="2" customWidth="1"/>
    <col min="518" max="518" width="50.85546875" style="2" customWidth="1"/>
    <col min="519" max="768" width="12.42578125" style="2"/>
    <col min="769" max="769" width="42.42578125" style="2" customWidth="1"/>
    <col min="770" max="770" width="48.140625" style="2" customWidth="1"/>
    <col min="771" max="771" width="13.7109375" style="2" customWidth="1"/>
    <col min="772" max="772" width="12.140625" style="2" customWidth="1"/>
    <col min="773" max="773" width="11.7109375" style="2" customWidth="1"/>
    <col min="774" max="774" width="50.85546875" style="2" customWidth="1"/>
    <col min="775" max="1024" width="12.42578125" style="2"/>
    <col min="1025" max="1025" width="42.42578125" style="2" customWidth="1"/>
    <col min="1026" max="1026" width="48.140625" style="2" customWidth="1"/>
    <col min="1027" max="1027" width="13.7109375" style="2" customWidth="1"/>
    <col min="1028" max="1028" width="12.140625" style="2" customWidth="1"/>
    <col min="1029" max="1029" width="11.7109375" style="2" customWidth="1"/>
    <col min="1030" max="1030" width="50.85546875" style="2" customWidth="1"/>
    <col min="1031" max="1280" width="12.42578125" style="2"/>
    <col min="1281" max="1281" width="42.42578125" style="2" customWidth="1"/>
    <col min="1282" max="1282" width="48.140625" style="2" customWidth="1"/>
    <col min="1283" max="1283" width="13.7109375" style="2" customWidth="1"/>
    <col min="1284" max="1284" width="12.140625" style="2" customWidth="1"/>
    <col min="1285" max="1285" width="11.7109375" style="2" customWidth="1"/>
    <col min="1286" max="1286" width="50.85546875" style="2" customWidth="1"/>
    <col min="1287" max="1536" width="12.42578125" style="2"/>
    <col min="1537" max="1537" width="42.42578125" style="2" customWidth="1"/>
    <col min="1538" max="1538" width="48.140625" style="2" customWidth="1"/>
    <col min="1539" max="1539" width="13.7109375" style="2" customWidth="1"/>
    <col min="1540" max="1540" width="12.140625" style="2" customWidth="1"/>
    <col min="1541" max="1541" width="11.7109375" style="2" customWidth="1"/>
    <col min="1542" max="1542" width="50.85546875" style="2" customWidth="1"/>
    <col min="1543" max="1792" width="12.42578125" style="2"/>
    <col min="1793" max="1793" width="42.42578125" style="2" customWidth="1"/>
    <col min="1794" max="1794" width="48.140625" style="2" customWidth="1"/>
    <col min="1795" max="1795" width="13.7109375" style="2" customWidth="1"/>
    <col min="1796" max="1796" width="12.140625" style="2" customWidth="1"/>
    <col min="1797" max="1797" width="11.7109375" style="2" customWidth="1"/>
    <col min="1798" max="1798" width="50.85546875" style="2" customWidth="1"/>
    <col min="1799" max="2048" width="12.42578125" style="2"/>
    <col min="2049" max="2049" width="42.42578125" style="2" customWidth="1"/>
    <col min="2050" max="2050" width="48.140625" style="2" customWidth="1"/>
    <col min="2051" max="2051" width="13.7109375" style="2" customWidth="1"/>
    <col min="2052" max="2052" width="12.140625" style="2" customWidth="1"/>
    <col min="2053" max="2053" width="11.7109375" style="2" customWidth="1"/>
    <col min="2054" max="2054" width="50.85546875" style="2" customWidth="1"/>
    <col min="2055" max="2304" width="12.42578125" style="2"/>
    <col min="2305" max="2305" width="42.42578125" style="2" customWidth="1"/>
    <col min="2306" max="2306" width="48.140625" style="2" customWidth="1"/>
    <col min="2307" max="2307" width="13.7109375" style="2" customWidth="1"/>
    <col min="2308" max="2308" width="12.140625" style="2" customWidth="1"/>
    <col min="2309" max="2309" width="11.7109375" style="2" customWidth="1"/>
    <col min="2310" max="2310" width="50.85546875" style="2" customWidth="1"/>
    <col min="2311" max="2560" width="12.42578125" style="2"/>
    <col min="2561" max="2561" width="42.42578125" style="2" customWidth="1"/>
    <col min="2562" max="2562" width="48.140625" style="2" customWidth="1"/>
    <col min="2563" max="2563" width="13.7109375" style="2" customWidth="1"/>
    <col min="2564" max="2564" width="12.140625" style="2" customWidth="1"/>
    <col min="2565" max="2565" width="11.7109375" style="2" customWidth="1"/>
    <col min="2566" max="2566" width="50.85546875" style="2" customWidth="1"/>
    <col min="2567" max="2816" width="12.42578125" style="2"/>
    <col min="2817" max="2817" width="42.42578125" style="2" customWidth="1"/>
    <col min="2818" max="2818" width="48.140625" style="2" customWidth="1"/>
    <col min="2819" max="2819" width="13.7109375" style="2" customWidth="1"/>
    <col min="2820" max="2820" width="12.140625" style="2" customWidth="1"/>
    <col min="2821" max="2821" width="11.7109375" style="2" customWidth="1"/>
    <col min="2822" max="2822" width="50.85546875" style="2" customWidth="1"/>
    <col min="2823" max="3072" width="12.42578125" style="2"/>
    <col min="3073" max="3073" width="42.42578125" style="2" customWidth="1"/>
    <col min="3074" max="3074" width="48.140625" style="2" customWidth="1"/>
    <col min="3075" max="3075" width="13.7109375" style="2" customWidth="1"/>
    <col min="3076" max="3076" width="12.140625" style="2" customWidth="1"/>
    <col min="3077" max="3077" width="11.7109375" style="2" customWidth="1"/>
    <col min="3078" max="3078" width="50.85546875" style="2" customWidth="1"/>
    <col min="3079" max="3328" width="12.42578125" style="2"/>
    <col min="3329" max="3329" width="42.42578125" style="2" customWidth="1"/>
    <col min="3330" max="3330" width="48.140625" style="2" customWidth="1"/>
    <col min="3331" max="3331" width="13.7109375" style="2" customWidth="1"/>
    <col min="3332" max="3332" width="12.140625" style="2" customWidth="1"/>
    <col min="3333" max="3333" width="11.7109375" style="2" customWidth="1"/>
    <col min="3334" max="3334" width="50.85546875" style="2" customWidth="1"/>
    <col min="3335" max="3584" width="12.42578125" style="2"/>
    <col min="3585" max="3585" width="42.42578125" style="2" customWidth="1"/>
    <col min="3586" max="3586" width="48.140625" style="2" customWidth="1"/>
    <col min="3587" max="3587" width="13.7109375" style="2" customWidth="1"/>
    <col min="3588" max="3588" width="12.140625" style="2" customWidth="1"/>
    <col min="3589" max="3589" width="11.7109375" style="2" customWidth="1"/>
    <col min="3590" max="3590" width="50.85546875" style="2" customWidth="1"/>
    <col min="3591" max="3840" width="12.42578125" style="2"/>
    <col min="3841" max="3841" width="42.42578125" style="2" customWidth="1"/>
    <col min="3842" max="3842" width="48.140625" style="2" customWidth="1"/>
    <col min="3843" max="3843" width="13.7109375" style="2" customWidth="1"/>
    <col min="3844" max="3844" width="12.140625" style="2" customWidth="1"/>
    <col min="3845" max="3845" width="11.7109375" style="2" customWidth="1"/>
    <col min="3846" max="3846" width="50.85546875" style="2" customWidth="1"/>
    <col min="3847" max="4096" width="12.42578125" style="2"/>
    <col min="4097" max="4097" width="42.42578125" style="2" customWidth="1"/>
    <col min="4098" max="4098" width="48.140625" style="2" customWidth="1"/>
    <col min="4099" max="4099" width="13.7109375" style="2" customWidth="1"/>
    <col min="4100" max="4100" width="12.140625" style="2" customWidth="1"/>
    <col min="4101" max="4101" width="11.7109375" style="2" customWidth="1"/>
    <col min="4102" max="4102" width="50.85546875" style="2" customWidth="1"/>
    <col min="4103" max="4352" width="12.42578125" style="2"/>
    <col min="4353" max="4353" width="42.42578125" style="2" customWidth="1"/>
    <col min="4354" max="4354" width="48.140625" style="2" customWidth="1"/>
    <col min="4355" max="4355" width="13.7109375" style="2" customWidth="1"/>
    <col min="4356" max="4356" width="12.140625" style="2" customWidth="1"/>
    <col min="4357" max="4357" width="11.7109375" style="2" customWidth="1"/>
    <col min="4358" max="4358" width="50.85546875" style="2" customWidth="1"/>
    <col min="4359" max="4608" width="12.42578125" style="2"/>
    <col min="4609" max="4609" width="42.42578125" style="2" customWidth="1"/>
    <col min="4610" max="4610" width="48.140625" style="2" customWidth="1"/>
    <col min="4611" max="4611" width="13.7109375" style="2" customWidth="1"/>
    <col min="4612" max="4612" width="12.140625" style="2" customWidth="1"/>
    <col min="4613" max="4613" width="11.7109375" style="2" customWidth="1"/>
    <col min="4614" max="4614" width="50.85546875" style="2" customWidth="1"/>
    <col min="4615" max="4864" width="12.42578125" style="2"/>
    <col min="4865" max="4865" width="42.42578125" style="2" customWidth="1"/>
    <col min="4866" max="4866" width="48.140625" style="2" customWidth="1"/>
    <col min="4867" max="4867" width="13.7109375" style="2" customWidth="1"/>
    <col min="4868" max="4868" width="12.140625" style="2" customWidth="1"/>
    <col min="4869" max="4869" width="11.7109375" style="2" customWidth="1"/>
    <col min="4870" max="4870" width="50.85546875" style="2" customWidth="1"/>
    <col min="4871" max="5120" width="12.42578125" style="2"/>
    <col min="5121" max="5121" width="42.42578125" style="2" customWidth="1"/>
    <col min="5122" max="5122" width="48.140625" style="2" customWidth="1"/>
    <col min="5123" max="5123" width="13.7109375" style="2" customWidth="1"/>
    <col min="5124" max="5124" width="12.140625" style="2" customWidth="1"/>
    <col min="5125" max="5125" width="11.7109375" style="2" customWidth="1"/>
    <col min="5126" max="5126" width="50.85546875" style="2" customWidth="1"/>
    <col min="5127" max="5376" width="12.42578125" style="2"/>
    <col min="5377" max="5377" width="42.42578125" style="2" customWidth="1"/>
    <col min="5378" max="5378" width="48.140625" style="2" customWidth="1"/>
    <col min="5379" max="5379" width="13.7109375" style="2" customWidth="1"/>
    <col min="5380" max="5380" width="12.140625" style="2" customWidth="1"/>
    <col min="5381" max="5381" width="11.7109375" style="2" customWidth="1"/>
    <col min="5382" max="5382" width="50.85546875" style="2" customWidth="1"/>
    <col min="5383" max="5632" width="12.42578125" style="2"/>
    <col min="5633" max="5633" width="42.42578125" style="2" customWidth="1"/>
    <col min="5634" max="5634" width="48.140625" style="2" customWidth="1"/>
    <col min="5635" max="5635" width="13.7109375" style="2" customWidth="1"/>
    <col min="5636" max="5636" width="12.140625" style="2" customWidth="1"/>
    <col min="5637" max="5637" width="11.7109375" style="2" customWidth="1"/>
    <col min="5638" max="5638" width="50.85546875" style="2" customWidth="1"/>
    <col min="5639" max="5888" width="12.42578125" style="2"/>
    <col min="5889" max="5889" width="42.42578125" style="2" customWidth="1"/>
    <col min="5890" max="5890" width="48.140625" style="2" customWidth="1"/>
    <col min="5891" max="5891" width="13.7109375" style="2" customWidth="1"/>
    <col min="5892" max="5892" width="12.140625" style="2" customWidth="1"/>
    <col min="5893" max="5893" width="11.7109375" style="2" customWidth="1"/>
    <col min="5894" max="5894" width="50.85546875" style="2" customWidth="1"/>
    <col min="5895" max="6144" width="12.42578125" style="2"/>
    <col min="6145" max="6145" width="42.42578125" style="2" customWidth="1"/>
    <col min="6146" max="6146" width="48.140625" style="2" customWidth="1"/>
    <col min="6147" max="6147" width="13.7109375" style="2" customWidth="1"/>
    <col min="6148" max="6148" width="12.140625" style="2" customWidth="1"/>
    <col min="6149" max="6149" width="11.7109375" style="2" customWidth="1"/>
    <col min="6150" max="6150" width="50.85546875" style="2" customWidth="1"/>
    <col min="6151" max="6400" width="12.42578125" style="2"/>
    <col min="6401" max="6401" width="42.42578125" style="2" customWidth="1"/>
    <col min="6402" max="6402" width="48.140625" style="2" customWidth="1"/>
    <col min="6403" max="6403" width="13.7109375" style="2" customWidth="1"/>
    <col min="6404" max="6404" width="12.140625" style="2" customWidth="1"/>
    <col min="6405" max="6405" width="11.7109375" style="2" customWidth="1"/>
    <col min="6406" max="6406" width="50.85546875" style="2" customWidth="1"/>
    <col min="6407" max="6656" width="12.42578125" style="2"/>
    <col min="6657" max="6657" width="42.42578125" style="2" customWidth="1"/>
    <col min="6658" max="6658" width="48.140625" style="2" customWidth="1"/>
    <col min="6659" max="6659" width="13.7109375" style="2" customWidth="1"/>
    <col min="6660" max="6660" width="12.140625" style="2" customWidth="1"/>
    <col min="6661" max="6661" width="11.7109375" style="2" customWidth="1"/>
    <col min="6662" max="6662" width="50.85546875" style="2" customWidth="1"/>
    <col min="6663" max="6912" width="12.42578125" style="2"/>
    <col min="6913" max="6913" width="42.42578125" style="2" customWidth="1"/>
    <col min="6914" max="6914" width="48.140625" style="2" customWidth="1"/>
    <col min="6915" max="6915" width="13.7109375" style="2" customWidth="1"/>
    <col min="6916" max="6916" width="12.140625" style="2" customWidth="1"/>
    <col min="6917" max="6917" width="11.7109375" style="2" customWidth="1"/>
    <col min="6918" max="6918" width="50.85546875" style="2" customWidth="1"/>
    <col min="6919" max="7168" width="12.42578125" style="2"/>
    <col min="7169" max="7169" width="42.42578125" style="2" customWidth="1"/>
    <col min="7170" max="7170" width="48.140625" style="2" customWidth="1"/>
    <col min="7171" max="7171" width="13.7109375" style="2" customWidth="1"/>
    <col min="7172" max="7172" width="12.140625" style="2" customWidth="1"/>
    <col min="7173" max="7173" width="11.7109375" style="2" customWidth="1"/>
    <col min="7174" max="7174" width="50.85546875" style="2" customWidth="1"/>
    <col min="7175" max="7424" width="12.42578125" style="2"/>
    <col min="7425" max="7425" width="42.42578125" style="2" customWidth="1"/>
    <col min="7426" max="7426" width="48.140625" style="2" customWidth="1"/>
    <col min="7427" max="7427" width="13.7109375" style="2" customWidth="1"/>
    <col min="7428" max="7428" width="12.140625" style="2" customWidth="1"/>
    <col min="7429" max="7429" width="11.7109375" style="2" customWidth="1"/>
    <col min="7430" max="7430" width="50.85546875" style="2" customWidth="1"/>
    <col min="7431" max="7680" width="12.42578125" style="2"/>
    <col min="7681" max="7681" width="42.42578125" style="2" customWidth="1"/>
    <col min="7682" max="7682" width="48.140625" style="2" customWidth="1"/>
    <col min="7683" max="7683" width="13.7109375" style="2" customWidth="1"/>
    <col min="7684" max="7684" width="12.140625" style="2" customWidth="1"/>
    <col min="7685" max="7685" width="11.7109375" style="2" customWidth="1"/>
    <col min="7686" max="7686" width="50.85546875" style="2" customWidth="1"/>
    <col min="7687" max="7936" width="12.42578125" style="2"/>
    <col min="7937" max="7937" width="42.42578125" style="2" customWidth="1"/>
    <col min="7938" max="7938" width="48.140625" style="2" customWidth="1"/>
    <col min="7939" max="7939" width="13.7109375" style="2" customWidth="1"/>
    <col min="7940" max="7940" width="12.140625" style="2" customWidth="1"/>
    <col min="7941" max="7941" width="11.7109375" style="2" customWidth="1"/>
    <col min="7942" max="7942" width="50.85546875" style="2" customWidth="1"/>
    <col min="7943" max="8192" width="12.42578125" style="2"/>
    <col min="8193" max="8193" width="42.42578125" style="2" customWidth="1"/>
    <col min="8194" max="8194" width="48.140625" style="2" customWidth="1"/>
    <col min="8195" max="8195" width="13.7109375" style="2" customWidth="1"/>
    <col min="8196" max="8196" width="12.140625" style="2" customWidth="1"/>
    <col min="8197" max="8197" width="11.7109375" style="2" customWidth="1"/>
    <col min="8198" max="8198" width="50.85546875" style="2" customWidth="1"/>
    <col min="8199" max="8448" width="12.42578125" style="2"/>
    <col min="8449" max="8449" width="42.42578125" style="2" customWidth="1"/>
    <col min="8450" max="8450" width="48.140625" style="2" customWidth="1"/>
    <col min="8451" max="8451" width="13.7109375" style="2" customWidth="1"/>
    <col min="8452" max="8452" width="12.140625" style="2" customWidth="1"/>
    <col min="8453" max="8453" width="11.7109375" style="2" customWidth="1"/>
    <col min="8454" max="8454" width="50.85546875" style="2" customWidth="1"/>
    <col min="8455" max="8704" width="12.42578125" style="2"/>
    <col min="8705" max="8705" width="42.42578125" style="2" customWidth="1"/>
    <col min="8706" max="8706" width="48.140625" style="2" customWidth="1"/>
    <col min="8707" max="8707" width="13.7109375" style="2" customWidth="1"/>
    <col min="8708" max="8708" width="12.140625" style="2" customWidth="1"/>
    <col min="8709" max="8709" width="11.7109375" style="2" customWidth="1"/>
    <col min="8710" max="8710" width="50.85546875" style="2" customWidth="1"/>
    <col min="8711" max="8960" width="12.42578125" style="2"/>
    <col min="8961" max="8961" width="42.42578125" style="2" customWidth="1"/>
    <col min="8962" max="8962" width="48.140625" style="2" customWidth="1"/>
    <col min="8963" max="8963" width="13.7109375" style="2" customWidth="1"/>
    <col min="8964" max="8964" width="12.140625" style="2" customWidth="1"/>
    <col min="8965" max="8965" width="11.7109375" style="2" customWidth="1"/>
    <col min="8966" max="8966" width="50.85546875" style="2" customWidth="1"/>
    <col min="8967" max="9216" width="12.42578125" style="2"/>
    <col min="9217" max="9217" width="42.42578125" style="2" customWidth="1"/>
    <col min="9218" max="9218" width="48.140625" style="2" customWidth="1"/>
    <col min="9219" max="9219" width="13.7109375" style="2" customWidth="1"/>
    <col min="9220" max="9220" width="12.140625" style="2" customWidth="1"/>
    <col min="9221" max="9221" width="11.7109375" style="2" customWidth="1"/>
    <col min="9222" max="9222" width="50.85546875" style="2" customWidth="1"/>
    <col min="9223" max="9472" width="12.42578125" style="2"/>
    <col min="9473" max="9473" width="42.42578125" style="2" customWidth="1"/>
    <col min="9474" max="9474" width="48.140625" style="2" customWidth="1"/>
    <col min="9475" max="9475" width="13.7109375" style="2" customWidth="1"/>
    <col min="9476" max="9476" width="12.140625" style="2" customWidth="1"/>
    <col min="9477" max="9477" width="11.7109375" style="2" customWidth="1"/>
    <col min="9478" max="9478" width="50.85546875" style="2" customWidth="1"/>
    <col min="9479" max="9728" width="12.42578125" style="2"/>
    <col min="9729" max="9729" width="42.42578125" style="2" customWidth="1"/>
    <col min="9730" max="9730" width="48.140625" style="2" customWidth="1"/>
    <col min="9731" max="9731" width="13.7109375" style="2" customWidth="1"/>
    <col min="9732" max="9732" width="12.140625" style="2" customWidth="1"/>
    <col min="9733" max="9733" width="11.7109375" style="2" customWidth="1"/>
    <col min="9734" max="9734" width="50.85546875" style="2" customWidth="1"/>
    <col min="9735" max="9984" width="12.42578125" style="2"/>
    <col min="9985" max="9985" width="42.42578125" style="2" customWidth="1"/>
    <col min="9986" max="9986" width="48.140625" style="2" customWidth="1"/>
    <col min="9987" max="9987" width="13.7109375" style="2" customWidth="1"/>
    <col min="9988" max="9988" width="12.140625" style="2" customWidth="1"/>
    <col min="9989" max="9989" width="11.7109375" style="2" customWidth="1"/>
    <col min="9990" max="9990" width="50.85546875" style="2" customWidth="1"/>
    <col min="9991" max="10240" width="12.42578125" style="2"/>
    <col min="10241" max="10241" width="42.42578125" style="2" customWidth="1"/>
    <col min="10242" max="10242" width="48.140625" style="2" customWidth="1"/>
    <col min="10243" max="10243" width="13.7109375" style="2" customWidth="1"/>
    <col min="10244" max="10244" width="12.140625" style="2" customWidth="1"/>
    <col min="10245" max="10245" width="11.7109375" style="2" customWidth="1"/>
    <col min="10246" max="10246" width="50.85546875" style="2" customWidth="1"/>
    <col min="10247" max="10496" width="12.42578125" style="2"/>
    <col min="10497" max="10497" width="42.42578125" style="2" customWidth="1"/>
    <col min="10498" max="10498" width="48.140625" style="2" customWidth="1"/>
    <col min="10499" max="10499" width="13.7109375" style="2" customWidth="1"/>
    <col min="10500" max="10500" width="12.140625" style="2" customWidth="1"/>
    <col min="10501" max="10501" width="11.7109375" style="2" customWidth="1"/>
    <col min="10502" max="10502" width="50.85546875" style="2" customWidth="1"/>
    <col min="10503" max="10752" width="12.42578125" style="2"/>
    <col min="10753" max="10753" width="42.42578125" style="2" customWidth="1"/>
    <col min="10754" max="10754" width="48.140625" style="2" customWidth="1"/>
    <col min="10755" max="10755" width="13.7109375" style="2" customWidth="1"/>
    <col min="10756" max="10756" width="12.140625" style="2" customWidth="1"/>
    <col min="10757" max="10757" width="11.7109375" style="2" customWidth="1"/>
    <col min="10758" max="10758" width="50.85546875" style="2" customWidth="1"/>
    <col min="10759" max="11008" width="12.42578125" style="2"/>
    <col min="11009" max="11009" width="42.42578125" style="2" customWidth="1"/>
    <col min="11010" max="11010" width="48.140625" style="2" customWidth="1"/>
    <col min="11011" max="11011" width="13.7109375" style="2" customWidth="1"/>
    <col min="11012" max="11012" width="12.140625" style="2" customWidth="1"/>
    <col min="11013" max="11013" width="11.7109375" style="2" customWidth="1"/>
    <col min="11014" max="11014" width="50.85546875" style="2" customWidth="1"/>
    <col min="11015" max="11264" width="12.42578125" style="2"/>
    <col min="11265" max="11265" width="42.42578125" style="2" customWidth="1"/>
    <col min="11266" max="11266" width="48.140625" style="2" customWidth="1"/>
    <col min="11267" max="11267" width="13.7109375" style="2" customWidth="1"/>
    <col min="11268" max="11268" width="12.140625" style="2" customWidth="1"/>
    <col min="11269" max="11269" width="11.7109375" style="2" customWidth="1"/>
    <col min="11270" max="11270" width="50.85546875" style="2" customWidth="1"/>
    <col min="11271" max="11520" width="12.42578125" style="2"/>
    <col min="11521" max="11521" width="42.42578125" style="2" customWidth="1"/>
    <col min="11522" max="11522" width="48.140625" style="2" customWidth="1"/>
    <col min="11523" max="11523" width="13.7109375" style="2" customWidth="1"/>
    <col min="11524" max="11524" width="12.140625" style="2" customWidth="1"/>
    <col min="11525" max="11525" width="11.7109375" style="2" customWidth="1"/>
    <col min="11526" max="11526" width="50.85546875" style="2" customWidth="1"/>
    <col min="11527" max="11776" width="12.42578125" style="2"/>
    <col min="11777" max="11777" width="42.42578125" style="2" customWidth="1"/>
    <col min="11778" max="11778" width="48.140625" style="2" customWidth="1"/>
    <col min="11779" max="11779" width="13.7109375" style="2" customWidth="1"/>
    <col min="11780" max="11780" width="12.140625" style="2" customWidth="1"/>
    <col min="11781" max="11781" width="11.7109375" style="2" customWidth="1"/>
    <col min="11782" max="11782" width="50.85546875" style="2" customWidth="1"/>
    <col min="11783" max="12032" width="12.42578125" style="2"/>
    <col min="12033" max="12033" width="42.42578125" style="2" customWidth="1"/>
    <col min="12034" max="12034" width="48.140625" style="2" customWidth="1"/>
    <col min="12035" max="12035" width="13.7109375" style="2" customWidth="1"/>
    <col min="12036" max="12036" width="12.140625" style="2" customWidth="1"/>
    <col min="12037" max="12037" width="11.7109375" style="2" customWidth="1"/>
    <col min="12038" max="12038" width="50.85546875" style="2" customWidth="1"/>
    <col min="12039" max="12288" width="12.42578125" style="2"/>
    <col min="12289" max="12289" width="42.42578125" style="2" customWidth="1"/>
    <col min="12290" max="12290" width="48.140625" style="2" customWidth="1"/>
    <col min="12291" max="12291" width="13.7109375" style="2" customWidth="1"/>
    <col min="12292" max="12292" width="12.140625" style="2" customWidth="1"/>
    <col min="12293" max="12293" width="11.7109375" style="2" customWidth="1"/>
    <col min="12294" max="12294" width="50.85546875" style="2" customWidth="1"/>
    <col min="12295" max="12544" width="12.42578125" style="2"/>
    <col min="12545" max="12545" width="42.42578125" style="2" customWidth="1"/>
    <col min="12546" max="12546" width="48.140625" style="2" customWidth="1"/>
    <col min="12547" max="12547" width="13.7109375" style="2" customWidth="1"/>
    <col min="12548" max="12548" width="12.140625" style="2" customWidth="1"/>
    <col min="12549" max="12549" width="11.7109375" style="2" customWidth="1"/>
    <col min="12550" max="12550" width="50.85546875" style="2" customWidth="1"/>
    <col min="12551" max="12800" width="12.42578125" style="2"/>
    <col min="12801" max="12801" width="42.42578125" style="2" customWidth="1"/>
    <col min="12802" max="12802" width="48.140625" style="2" customWidth="1"/>
    <col min="12803" max="12803" width="13.7109375" style="2" customWidth="1"/>
    <col min="12804" max="12804" width="12.140625" style="2" customWidth="1"/>
    <col min="12805" max="12805" width="11.7109375" style="2" customWidth="1"/>
    <col min="12806" max="12806" width="50.85546875" style="2" customWidth="1"/>
    <col min="12807" max="13056" width="12.42578125" style="2"/>
    <col min="13057" max="13057" width="42.42578125" style="2" customWidth="1"/>
    <col min="13058" max="13058" width="48.140625" style="2" customWidth="1"/>
    <col min="13059" max="13059" width="13.7109375" style="2" customWidth="1"/>
    <col min="13060" max="13060" width="12.140625" style="2" customWidth="1"/>
    <col min="13061" max="13061" width="11.7109375" style="2" customWidth="1"/>
    <col min="13062" max="13062" width="50.85546875" style="2" customWidth="1"/>
    <col min="13063" max="13312" width="12.42578125" style="2"/>
    <col min="13313" max="13313" width="42.42578125" style="2" customWidth="1"/>
    <col min="13314" max="13314" width="48.140625" style="2" customWidth="1"/>
    <col min="13315" max="13315" width="13.7109375" style="2" customWidth="1"/>
    <col min="13316" max="13316" width="12.140625" style="2" customWidth="1"/>
    <col min="13317" max="13317" width="11.7109375" style="2" customWidth="1"/>
    <col min="13318" max="13318" width="50.85546875" style="2" customWidth="1"/>
    <col min="13319" max="13568" width="12.42578125" style="2"/>
    <col min="13569" max="13569" width="42.42578125" style="2" customWidth="1"/>
    <col min="13570" max="13570" width="48.140625" style="2" customWidth="1"/>
    <col min="13571" max="13571" width="13.7109375" style="2" customWidth="1"/>
    <col min="13572" max="13572" width="12.140625" style="2" customWidth="1"/>
    <col min="13573" max="13573" width="11.7109375" style="2" customWidth="1"/>
    <col min="13574" max="13574" width="50.85546875" style="2" customWidth="1"/>
    <col min="13575" max="13824" width="12.42578125" style="2"/>
    <col min="13825" max="13825" width="42.42578125" style="2" customWidth="1"/>
    <col min="13826" max="13826" width="48.140625" style="2" customWidth="1"/>
    <col min="13827" max="13827" width="13.7109375" style="2" customWidth="1"/>
    <col min="13828" max="13828" width="12.140625" style="2" customWidth="1"/>
    <col min="13829" max="13829" width="11.7109375" style="2" customWidth="1"/>
    <col min="13830" max="13830" width="50.85546875" style="2" customWidth="1"/>
    <col min="13831" max="14080" width="12.42578125" style="2"/>
    <col min="14081" max="14081" width="42.42578125" style="2" customWidth="1"/>
    <col min="14082" max="14082" width="48.140625" style="2" customWidth="1"/>
    <col min="14083" max="14083" width="13.7109375" style="2" customWidth="1"/>
    <col min="14084" max="14084" width="12.140625" style="2" customWidth="1"/>
    <col min="14085" max="14085" width="11.7109375" style="2" customWidth="1"/>
    <col min="14086" max="14086" width="50.85546875" style="2" customWidth="1"/>
    <col min="14087" max="14336" width="12.42578125" style="2"/>
    <col min="14337" max="14337" width="42.42578125" style="2" customWidth="1"/>
    <col min="14338" max="14338" width="48.140625" style="2" customWidth="1"/>
    <col min="14339" max="14339" width="13.7109375" style="2" customWidth="1"/>
    <col min="14340" max="14340" width="12.140625" style="2" customWidth="1"/>
    <col min="14341" max="14341" width="11.7109375" style="2" customWidth="1"/>
    <col min="14342" max="14342" width="50.85546875" style="2" customWidth="1"/>
    <col min="14343" max="14592" width="12.42578125" style="2"/>
    <col min="14593" max="14593" width="42.42578125" style="2" customWidth="1"/>
    <col min="14594" max="14594" width="48.140625" style="2" customWidth="1"/>
    <col min="14595" max="14595" width="13.7109375" style="2" customWidth="1"/>
    <col min="14596" max="14596" width="12.140625" style="2" customWidth="1"/>
    <col min="14597" max="14597" width="11.7109375" style="2" customWidth="1"/>
    <col min="14598" max="14598" width="50.85546875" style="2" customWidth="1"/>
    <col min="14599" max="14848" width="12.42578125" style="2"/>
    <col min="14849" max="14849" width="42.42578125" style="2" customWidth="1"/>
    <col min="14850" max="14850" width="48.140625" style="2" customWidth="1"/>
    <col min="14851" max="14851" width="13.7109375" style="2" customWidth="1"/>
    <col min="14852" max="14852" width="12.140625" style="2" customWidth="1"/>
    <col min="14853" max="14853" width="11.7109375" style="2" customWidth="1"/>
    <col min="14854" max="14854" width="50.85546875" style="2" customWidth="1"/>
    <col min="14855" max="15104" width="12.42578125" style="2"/>
    <col min="15105" max="15105" width="42.42578125" style="2" customWidth="1"/>
    <col min="15106" max="15106" width="48.140625" style="2" customWidth="1"/>
    <col min="15107" max="15107" width="13.7109375" style="2" customWidth="1"/>
    <col min="15108" max="15108" width="12.140625" style="2" customWidth="1"/>
    <col min="15109" max="15109" width="11.7109375" style="2" customWidth="1"/>
    <col min="15110" max="15110" width="50.85546875" style="2" customWidth="1"/>
    <col min="15111" max="15360" width="12.42578125" style="2"/>
    <col min="15361" max="15361" width="42.42578125" style="2" customWidth="1"/>
    <col min="15362" max="15362" width="48.140625" style="2" customWidth="1"/>
    <col min="15363" max="15363" width="13.7109375" style="2" customWidth="1"/>
    <col min="15364" max="15364" width="12.140625" style="2" customWidth="1"/>
    <col min="15365" max="15365" width="11.7109375" style="2" customWidth="1"/>
    <col min="15366" max="15366" width="50.85546875" style="2" customWidth="1"/>
    <col min="15367" max="15616" width="12.42578125" style="2"/>
    <col min="15617" max="15617" width="42.42578125" style="2" customWidth="1"/>
    <col min="15618" max="15618" width="48.140625" style="2" customWidth="1"/>
    <col min="15619" max="15619" width="13.7109375" style="2" customWidth="1"/>
    <col min="15620" max="15620" width="12.140625" style="2" customWidth="1"/>
    <col min="15621" max="15621" width="11.7109375" style="2" customWidth="1"/>
    <col min="15622" max="15622" width="50.85546875" style="2" customWidth="1"/>
    <col min="15623" max="15872" width="12.42578125" style="2"/>
    <col min="15873" max="15873" width="42.42578125" style="2" customWidth="1"/>
    <col min="15874" max="15874" width="48.140625" style="2" customWidth="1"/>
    <col min="15875" max="15875" width="13.7109375" style="2" customWidth="1"/>
    <col min="15876" max="15876" width="12.140625" style="2" customWidth="1"/>
    <col min="15877" max="15877" width="11.7109375" style="2" customWidth="1"/>
    <col min="15878" max="15878" width="50.85546875" style="2" customWidth="1"/>
    <col min="15879" max="16128" width="12.42578125" style="2"/>
    <col min="16129" max="16129" width="42.42578125" style="2" customWidth="1"/>
    <col min="16130" max="16130" width="48.140625" style="2" customWidth="1"/>
    <col min="16131" max="16131" width="13.7109375" style="2" customWidth="1"/>
    <col min="16132" max="16132" width="12.140625" style="2" customWidth="1"/>
    <col min="16133" max="16133" width="11.7109375" style="2" customWidth="1"/>
    <col min="16134" max="16134" width="50.85546875" style="2" customWidth="1"/>
    <col min="16135" max="16384" width="12.42578125" style="2"/>
  </cols>
  <sheetData>
    <row r="1" spans="2:7" s="19" customFormat="1" ht="23.25" x14ac:dyDescent="0.35"/>
    <row r="2" spans="2:7" s="19" customFormat="1" ht="19.5" customHeight="1" x14ac:dyDescent="0.35">
      <c r="B2" s="219" t="str">
        <f>'OFERTAS PRESENTADAS'!B2</f>
        <v>EMPRESA DE LICORES DE CUNDINAMARCA</v>
      </c>
      <c r="C2" s="219"/>
      <c r="D2" s="219"/>
      <c r="E2" s="219"/>
      <c r="F2" s="219"/>
      <c r="G2" s="219"/>
    </row>
    <row r="3" spans="2:7" s="21" customFormat="1" ht="19.5" customHeight="1" x14ac:dyDescent="0.35">
      <c r="B3" s="235" t="str">
        <f>'OFERTAS PRESENTADAS'!B3</f>
        <v>INVITACIÓN ABIERTA No. 008 DE 2024</v>
      </c>
      <c r="C3" s="235"/>
      <c r="D3" s="235"/>
      <c r="E3" s="235"/>
      <c r="F3" s="235"/>
      <c r="G3" s="235"/>
    </row>
    <row r="4" spans="2:7" s="21" customFormat="1" ht="19.5" customHeight="1" x14ac:dyDescent="0.35">
      <c r="B4" s="20"/>
      <c r="C4" s="20"/>
      <c r="D4" s="20"/>
      <c r="E4" s="20"/>
      <c r="F4" s="20"/>
      <c r="G4" s="20"/>
    </row>
    <row r="5" spans="2:7" s="19" customFormat="1" ht="19.5" customHeight="1" x14ac:dyDescent="0.35">
      <c r="B5" s="234" t="s">
        <v>40</v>
      </c>
      <c r="C5" s="234"/>
      <c r="D5" s="234"/>
      <c r="E5" s="234"/>
      <c r="F5" s="234"/>
      <c r="G5" s="234"/>
    </row>
    <row r="6" spans="2:7" s="21" customFormat="1" ht="19.5" customHeight="1" x14ac:dyDescent="0.35">
      <c r="B6" s="233" t="s">
        <v>99</v>
      </c>
      <c r="C6" s="233"/>
      <c r="D6" s="233"/>
      <c r="E6" s="233"/>
      <c r="F6" s="233"/>
      <c r="G6" s="233"/>
    </row>
    <row r="7" spans="2:7" ht="28.5" customHeight="1" thickBot="1" x14ac:dyDescent="0.25">
      <c r="C7" s="228"/>
      <c r="D7" s="228"/>
      <c r="E7" s="228"/>
      <c r="F7" s="228"/>
      <c r="G7" s="228"/>
    </row>
    <row r="8" spans="2:7" ht="26.25" customHeight="1" x14ac:dyDescent="0.2">
      <c r="B8" s="222" t="s">
        <v>65</v>
      </c>
      <c r="C8" s="222" t="s">
        <v>60</v>
      </c>
      <c r="D8" s="229" t="s">
        <v>0</v>
      </c>
      <c r="E8" s="229" t="s">
        <v>1</v>
      </c>
      <c r="F8" s="229"/>
      <c r="G8" s="231" t="s">
        <v>2</v>
      </c>
    </row>
    <row r="9" spans="2:7" ht="27.75" customHeight="1" thickBot="1" x14ac:dyDescent="0.25">
      <c r="B9" s="223"/>
      <c r="C9" s="223"/>
      <c r="D9" s="230"/>
      <c r="E9" s="65" t="s">
        <v>3</v>
      </c>
      <c r="F9" s="65" t="s">
        <v>4</v>
      </c>
      <c r="G9" s="232"/>
    </row>
    <row r="10" spans="2:7" ht="94.5" customHeight="1" x14ac:dyDescent="0.2">
      <c r="B10" s="220" t="str">
        <f>'OFERTAS PRESENTADAS'!B9</f>
        <v xml:space="preserve">VIDA GRUPO FUNCIONARIOS INTEGRAL (SINALTRALIC)
</v>
      </c>
      <c r="C10" s="224" t="str">
        <f>'OFERTAS PRESENTADAS'!C9</f>
        <v>ASEGURADORA SOLIDARIA DE COLOMBIA E.C.</v>
      </c>
      <c r="D10" s="3" t="s">
        <v>5</v>
      </c>
      <c r="E10" s="38" t="s">
        <v>6</v>
      </c>
      <c r="F10" s="38"/>
      <c r="G10" s="226" t="s">
        <v>115</v>
      </c>
    </row>
    <row r="11" spans="2:7" ht="94.5" customHeight="1" thickBot="1" x14ac:dyDescent="0.25">
      <c r="B11" s="221"/>
      <c r="C11" s="225"/>
      <c r="D11" s="4" t="s">
        <v>7</v>
      </c>
      <c r="E11" s="39" t="s">
        <v>6</v>
      </c>
      <c r="F11" s="39"/>
      <c r="G11" s="227"/>
    </row>
  </sheetData>
  <mergeCells count="13">
    <mergeCell ref="B2:G2"/>
    <mergeCell ref="B10:B11"/>
    <mergeCell ref="B8:B9"/>
    <mergeCell ref="C10:C11"/>
    <mergeCell ref="G10:G11"/>
    <mergeCell ref="C7:G7"/>
    <mergeCell ref="C8:C9"/>
    <mergeCell ref="D8:D9"/>
    <mergeCell ref="E8:F8"/>
    <mergeCell ref="G8:G9"/>
    <mergeCell ref="B6:G6"/>
    <mergeCell ref="B5:G5"/>
    <mergeCell ref="B3:G3"/>
  </mergeCells>
  <printOptions horizontalCentered="1" verticalCentered="1"/>
  <pageMargins left="0.59055118110236227" right="0.31496062992125984" top="0.59055118110236227" bottom="0.51181102362204722" header="0" footer="0"/>
  <pageSetup scale="40" orientation="portrait" r:id="rId1"/>
  <headerFooter alignWithMargins="0">
    <oddFooter>&amp;L&amp;8Elaboró: MMCL&amp;R&amp;D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C7DB-0DCA-4ADD-BE09-88FB179D6904}">
  <sheetPr>
    <tabColor rgb="FFFFFF00"/>
  </sheetPr>
  <dimension ref="A1:J24"/>
  <sheetViews>
    <sheetView showGridLines="0" topLeftCell="A13" zoomScale="85" zoomScaleNormal="85" zoomScaleSheetLayoutView="85" workbookViewId="0">
      <selection activeCell="H24" sqref="H24"/>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s>
  <sheetData>
    <row r="1" spans="1:10" ht="16.5" thickBot="1" x14ac:dyDescent="0.3">
      <c r="A1" s="123"/>
      <c r="B1" s="149"/>
      <c r="C1" s="123"/>
      <c r="D1" s="123"/>
      <c r="E1" s="123"/>
      <c r="F1" s="123"/>
      <c r="G1" s="123"/>
      <c r="H1" s="123"/>
      <c r="I1" s="137"/>
      <c r="J1" s="123"/>
    </row>
    <row r="2" spans="1:10" ht="42.6" customHeight="1" x14ac:dyDescent="0.25">
      <c r="A2" s="123"/>
      <c r="B2" s="271" t="str">
        <f>+'[5]METODOLOGÍA DE EVALUACIÓN'!B2:G2</f>
        <v>EMPRESA DE LICORES DE CUNDINAMARCA</v>
      </c>
      <c r="C2" s="272"/>
      <c r="D2" s="272"/>
      <c r="E2" s="272"/>
      <c r="F2" s="272"/>
      <c r="G2" s="272"/>
      <c r="H2" s="273"/>
      <c r="I2" s="158"/>
      <c r="J2" s="123"/>
    </row>
    <row r="3" spans="1:10" ht="13.9" customHeight="1" x14ac:dyDescent="0.25">
      <c r="A3" s="123"/>
      <c r="B3" s="126"/>
      <c r="C3" s="125"/>
      <c r="D3" s="125"/>
      <c r="E3" s="125"/>
      <c r="F3" s="125"/>
      <c r="G3" s="125"/>
      <c r="H3" s="124"/>
      <c r="I3" s="125"/>
      <c r="J3" s="123"/>
    </row>
    <row r="4" spans="1:10" ht="24" customHeight="1" x14ac:dyDescent="0.25">
      <c r="A4" s="123"/>
      <c r="B4" s="274" t="s">
        <v>80</v>
      </c>
      <c r="C4" s="275"/>
      <c r="D4" s="275"/>
      <c r="E4" s="275"/>
      <c r="F4" s="275"/>
      <c r="G4" s="275"/>
      <c r="H4" s="276"/>
      <c r="I4" s="159"/>
      <c r="J4" s="123"/>
    </row>
    <row r="5" spans="1:10" ht="31.15" customHeight="1" thickBot="1" x14ac:dyDescent="0.3">
      <c r="A5" s="123"/>
      <c r="B5" s="277" t="s">
        <v>119</v>
      </c>
      <c r="C5" s="278"/>
      <c r="D5" s="278"/>
      <c r="E5" s="278"/>
      <c r="F5" s="278"/>
      <c r="G5" s="278"/>
      <c r="H5" s="279"/>
      <c r="I5" s="160"/>
      <c r="J5" s="123"/>
    </row>
    <row r="6" spans="1:10" ht="36" customHeight="1" thickBot="1" x14ac:dyDescent="0.3">
      <c r="A6" s="123"/>
      <c r="B6" s="280" t="s">
        <v>100</v>
      </c>
      <c r="C6" s="281"/>
      <c r="D6" s="281"/>
      <c r="E6" s="281"/>
      <c r="F6" s="281"/>
      <c r="G6" s="281"/>
      <c r="H6" s="282"/>
      <c r="I6" s="123"/>
    </row>
    <row r="7" spans="1:10" ht="33" customHeight="1" thickBot="1" x14ac:dyDescent="0.3">
      <c r="A7" s="123"/>
      <c r="B7" s="257" t="s">
        <v>81</v>
      </c>
      <c r="C7" s="258"/>
      <c r="D7" s="258"/>
      <c r="E7" s="258"/>
      <c r="F7" s="258"/>
      <c r="G7" s="258"/>
      <c r="H7" s="283"/>
      <c r="I7" s="123"/>
    </row>
    <row r="8" spans="1:10" ht="60" customHeight="1" thickBot="1" x14ac:dyDescent="0.3">
      <c r="A8" s="145"/>
      <c r="B8" s="268" t="s">
        <v>101</v>
      </c>
      <c r="C8" s="269"/>
      <c r="D8" s="269"/>
      <c r="E8" s="269"/>
      <c r="F8" s="269"/>
      <c r="G8" s="269"/>
      <c r="H8" s="270"/>
      <c r="I8" s="145"/>
    </row>
    <row r="9" spans="1:10" ht="33.6" customHeight="1" thickBot="1" x14ac:dyDescent="0.3">
      <c r="A9" s="144"/>
      <c r="B9" s="257" t="s">
        <v>82</v>
      </c>
      <c r="C9" s="258"/>
      <c r="D9" s="258"/>
      <c r="E9" s="258"/>
      <c r="F9" s="258"/>
      <c r="G9" s="258"/>
      <c r="H9" s="283"/>
      <c r="I9" s="161"/>
    </row>
    <row r="10" spans="1:10" ht="37.9" customHeight="1" x14ac:dyDescent="0.25">
      <c r="A10" s="144"/>
      <c r="B10" s="148" t="s">
        <v>83</v>
      </c>
      <c r="C10" s="284" t="str">
        <f>+B2</f>
        <v>EMPRESA DE LICORES DE CUNDINAMARCA</v>
      </c>
      <c r="D10" s="285"/>
      <c r="E10" s="285"/>
      <c r="F10" s="285"/>
      <c r="G10" s="143" t="s">
        <v>94</v>
      </c>
      <c r="H10" s="146" t="str">
        <f>+'[5]G1. COND ADIC. TRDMC'!H10</f>
        <v>899.999.084-8</v>
      </c>
      <c r="I10" s="161"/>
    </row>
    <row r="11" spans="1:10" ht="36" customHeight="1" x14ac:dyDescent="0.25">
      <c r="A11" s="144"/>
      <c r="B11" s="136" t="s">
        <v>84</v>
      </c>
      <c r="C11" s="286" t="str">
        <f>+B2</f>
        <v>EMPRESA DE LICORES DE CUNDINAMARCA</v>
      </c>
      <c r="D11" s="287"/>
      <c r="E11" s="287"/>
      <c r="F11" s="287"/>
      <c r="G11" s="156" t="s">
        <v>94</v>
      </c>
      <c r="H11" s="157" t="str">
        <f>+H10</f>
        <v>899.999.084-8</v>
      </c>
      <c r="I11" s="161"/>
    </row>
    <row r="12" spans="1:10" ht="35.450000000000003" customHeight="1" thickBot="1" x14ac:dyDescent="0.3">
      <c r="A12" s="144"/>
      <c r="B12" s="136" t="s">
        <v>85</v>
      </c>
      <c r="C12" s="288" t="s">
        <v>102</v>
      </c>
      <c r="D12" s="289"/>
      <c r="E12" s="289"/>
      <c r="F12" s="289"/>
      <c r="G12" s="151" t="s">
        <v>94</v>
      </c>
      <c r="H12" s="135" t="s">
        <v>103</v>
      </c>
      <c r="I12" s="161"/>
    </row>
    <row r="13" spans="1:10" ht="35.450000000000003" customHeight="1" thickBot="1" x14ac:dyDescent="0.3">
      <c r="A13" s="144"/>
      <c r="B13" s="142" t="s">
        <v>86</v>
      </c>
      <c r="C13" s="290" t="s">
        <v>104</v>
      </c>
      <c r="D13" s="291"/>
      <c r="E13" s="291"/>
      <c r="F13" s="291"/>
      <c r="G13" s="291"/>
      <c r="H13" s="292"/>
      <c r="I13" s="161"/>
    </row>
    <row r="14" spans="1:10" ht="37.9" customHeight="1" thickBot="1" x14ac:dyDescent="0.3">
      <c r="A14" s="144"/>
      <c r="B14" s="257" t="s">
        <v>87</v>
      </c>
      <c r="C14" s="258"/>
      <c r="D14" s="258"/>
      <c r="E14" s="258"/>
      <c r="F14" s="258"/>
      <c r="G14" s="260" t="str">
        <f>+'OFERTAS PRESENTADAS'!C9</f>
        <v>ASEGURADORA SOLIDARIA DE COLOMBIA E.C.</v>
      </c>
      <c r="H14" s="261"/>
      <c r="I14" s="161"/>
    </row>
    <row r="15" spans="1:10" ht="51.6" customHeight="1" thickBot="1" x14ac:dyDescent="0.3">
      <c r="A15" s="236" t="s">
        <v>91</v>
      </c>
      <c r="B15" s="238" t="s">
        <v>88</v>
      </c>
      <c r="C15" s="239"/>
      <c r="D15" s="162" t="s">
        <v>92</v>
      </c>
      <c r="E15" s="141" t="s">
        <v>89</v>
      </c>
      <c r="F15" s="163" t="s">
        <v>90</v>
      </c>
      <c r="G15" s="188" t="s">
        <v>95</v>
      </c>
      <c r="H15" s="189" t="s">
        <v>96</v>
      </c>
      <c r="I15" s="152"/>
    </row>
    <row r="16" spans="1:10" ht="88.9" customHeight="1" thickBot="1" x14ac:dyDescent="0.3">
      <c r="A16" s="237"/>
      <c r="B16" s="240" t="s">
        <v>105</v>
      </c>
      <c r="C16" s="241"/>
      <c r="D16" s="164" t="s">
        <v>92</v>
      </c>
      <c r="E16" s="242" t="s">
        <v>106</v>
      </c>
      <c r="F16" s="245">
        <f>+D18</f>
        <v>3</v>
      </c>
      <c r="G16" s="254" t="s">
        <v>126</v>
      </c>
      <c r="H16" s="256">
        <v>3</v>
      </c>
      <c r="I16" s="152"/>
    </row>
    <row r="17" spans="1:9" ht="26.45" customHeight="1" thickBot="1" x14ac:dyDescent="0.3">
      <c r="A17" s="237"/>
      <c r="B17" s="262" t="s">
        <v>107</v>
      </c>
      <c r="C17" s="263"/>
      <c r="D17" s="165">
        <v>1</v>
      </c>
      <c r="E17" s="243"/>
      <c r="F17" s="246"/>
      <c r="G17" s="255"/>
      <c r="H17" s="256"/>
      <c r="I17" s="152"/>
    </row>
    <row r="18" spans="1:9" ht="26.45" customHeight="1" thickBot="1" x14ac:dyDescent="0.3">
      <c r="A18" s="237"/>
      <c r="B18" s="264" t="s">
        <v>108</v>
      </c>
      <c r="C18" s="265"/>
      <c r="D18" s="166">
        <v>3</v>
      </c>
      <c r="E18" s="244"/>
      <c r="F18" s="247"/>
      <c r="G18" s="255"/>
      <c r="H18" s="256"/>
      <c r="I18" s="152"/>
    </row>
    <row r="19" spans="1:9" ht="64.900000000000006" customHeight="1" thickBot="1" x14ac:dyDescent="0.3">
      <c r="A19" s="237"/>
      <c r="B19" s="266" t="s">
        <v>109</v>
      </c>
      <c r="C19" s="267"/>
      <c r="D19" s="167" t="s">
        <v>92</v>
      </c>
      <c r="E19" s="242" t="s">
        <v>110</v>
      </c>
      <c r="F19" s="245">
        <v>4</v>
      </c>
      <c r="G19" s="254" t="s">
        <v>120</v>
      </c>
      <c r="H19" s="256">
        <v>4</v>
      </c>
      <c r="I19" s="152"/>
    </row>
    <row r="20" spans="1:9" ht="27" customHeight="1" thickBot="1" x14ac:dyDescent="0.3">
      <c r="A20" s="237"/>
      <c r="B20" s="262" t="s">
        <v>111</v>
      </c>
      <c r="C20" s="263"/>
      <c r="D20" s="165">
        <v>2</v>
      </c>
      <c r="E20" s="243"/>
      <c r="F20" s="246"/>
      <c r="G20" s="255"/>
      <c r="H20" s="256"/>
      <c r="I20" s="152"/>
    </row>
    <row r="21" spans="1:9" ht="27" customHeight="1" thickBot="1" x14ac:dyDescent="0.3">
      <c r="A21" s="237"/>
      <c r="B21" s="262" t="s">
        <v>112</v>
      </c>
      <c r="C21" s="263"/>
      <c r="D21" s="166">
        <v>4</v>
      </c>
      <c r="E21" s="244"/>
      <c r="F21" s="247"/>
      <c r="G21" s="259"/>
      <c r="H21" s="256"/>
      <c r="I21" s="152"/>
    </row>
    <row r="22" spans="1:9" ht="71.45" customHeight="1" thickBot="1" x14ac:dyDescent="0.3">
      <c r="A22" s="237"/>
      <c r="B22" s="251" t="s">
        <v>113</v>
      </c>
      <c r="C22" s="252"/>
      <c r="D22" s="253"/>
      <c r="E22" s="168" t="s">
        <v>114</v>
      </c>
      <c r="F22" s="140">
        <v>3</v>
      </c>
      <c r="G22" s="171" t="s">
        <v>121</v>
      </c>
      <c r="H22" s="147">
        <v>0</v>
      </c>
      <c r="I22" s="152"/>
    </row>
    <row r="23" spans="1:9" ht="35.450000000000003" customHeight="1" thickBot="1" x14ac:dyDescent="0.3">
      <c r="A23" s="237"/>
      <c r="B23" s="248" t="s">
        <v>93</v>
      </c>
      <c r="C23" s="249"/>
      <c r="D23" s="249"/>
      <c r="E23" s="250"/>
      <c r="F23" s="140">
        <f>SUM(F16:F22)</f>
        <v>10</v>
      </c>
      <c r="G23" s="188" t="s">
        <v>97</v>
      </c>
      <c r="H23" s="190">
        <f>SUM(H16:H22)</f>
        <v>7</v>
      </c>
      <c r="I23" s="152"/>
    </row>
    <row r="24" spans="1:9" ht="23.45" customHeight="1" x14ac:dyDescent="0.25">
      <c r="A24" s="145"/>
      <c r="B24" s="139" t="s">
        <v>98</v>
      </c>
      <c r="C24" s="145"/>
      <c r="D24" s="145" t="s">
        <v>91</v>
      </c>
      <c r="E24" s="145"/>
      <c r="F24" s="145"/>
      <c r="G24" s="138"/>
      <c r="H24" s="170" t="str">
        <f>+'[5]G1 COND ADIC. AUTOMÓVILES'!H36</f>
        <v>VERSIÓN: MAYO 2024</v>
      </c>
      <c r="I24" s="170"/>
    </row>
  </sheetData>
  <mergeCells count="31">
    <mergeCell ref="B9:H9"/>
    <mergeCell ref="C10:F10"/>
    <mergeCell ref="C11:F11"/>
    <mergeCell ref="C12:F12"/>
    <mergeCell ref="C13:H13"/>
    <mergeCell ref="B8:H8"/>
    <mergeCell ref="B2:H2"/>
    <mergeCell ref="B4:H4"/>
    <mergeCell ref="B5:H5"/>
    <mergeCell ref="B6:H6"/>
    <mergeCell ref="B7:H7"/>
    <mergeCell ref="G16:G18"/>
    <mergeCell ref="H16:H18"/>
    <mergeCell ref="H19:H21"/>
    <mergeCell ref="B14:F14"/>
    <mergeCell ref="G19:G21"/>
    <mergeCell ref="G14:H14"/>
    <mergeCell ref="B21:C21"/>
    <mergeCell ref="B17:C17"/>
    <mergeCell ref="B18:C18"/>
    <mergeCell ref="B19:C19"/>
    <mergeCell ref="B20:C20"/>
    <mergeCell ref="A15:A23"/>
    <mergeCell ref="B15:C15"/>
    <mergeCell ref="B16:C16"/>
    <mergeCell ref="E16:E18"/>
    <mergeCell ref="F16:F18"/>
    <mergeCell ref="E19:E21"/>
    <mergeCell ref="F19:F21"/>
    <mergeCell ref="B23:E23"/>
    <mergeCell ref="B22:D22"/>
  </mergeCells>
  <pageMargins left="0.7" right="0.7" top="0.75" bottom="0.7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5E12-9D7F-469B-9B6D-2410D2354B91}">
  <sheetPr>
    <tabColor rgb="FFFFFF00"/>
  </sheetPr>
  <dimension ref="A1:I24"/>
  <sheetViews>
    <sheetView showGridLines="0" topLeftCell="A13" zoomScale="85" zoomScaleNormal="85" zoomScaleSheetLayoutView="85" workbookViewId="0">
      <selection activeCell="G27" sqref="G27"/>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 min="9" max="9" width="20.42578125" customWidth="1"/>
  </cols>
  <sheetData>
    <row r="1" spans="1:9" ht="15.75" thickBot="1" x14ac:dyDescent="0.3"/>
    <row r="2" spans="1:9" ht="42.6" customHeight="1" x14ac:dyDescent="0.25">
      <c r="A2" s="123"/>
      <c r="B2" s="271" t="str">
        <f>+'[5]METODOLOGÍA DE EVALUACIÓN'!B2:G2</f>
        <v>EMPRESA DE LICORES DE CUNDINAMARCA</v>
      </c>
      <c r="C2" s="272"/>
      <c r="D2" s="272"/>
      <c r="E2" s="272"/>
      <c r="F2" s="272"/>
      <c r="G2" s="272"/>
      <c r="H2" s="273"/>
      <c r="I2" s="123"/>
    </row>
    <row r="3" spans="1:9" ht="13.9" customHeight="1" x14ac:dyDescent="0.25">
      <c r="A3" s="123"/>
      <c r="B3" s="126"/>
      <c r="C3" s="125"/>
      <c r="D3" s="125"/>
      <c r="E3" s="125"/>
      <c r="F3" s="125"/>
      <c r="G3" s="125"/>
      <c r="H3" s="124"/>
      <c r="I3" s="123"/>
    </row>
    <row r="4" spans="1:9" ht="24" customHeight="1" x14ac:dyDescent="0.25">
      <c r="A4" s="123"/>
      <c r="B4" s="274" t="s">
        <v>80</v>
      </c>
      <c r="C4" s="275"/>
      <c r="D4" s="275"/>
      <c r="E4" s="275"/>
      <c r="F4" s="275"/>
      <c r="G4" s="275"/>
      <c r="H4" s="276"/>
      <c r="I4" s="123"/>
    </row>
    <row r="5" spans="1:9" ht="31.15" customHeight="1" thickBot="1" x14ac:dyDescent="0.3">
      <c r="A5" s="123"/>
      <c r="B5" s="277" t="s">
        <v>119</v>
      </c>
      <c r="C5" s="278"/>
      <c r="D5" s="278"/>
      <c r="E5" s="278"/>
      <c r="F5" s="278"/>
      <c r="G5" s="278"/>
      <c r="H5" s="279"/>
      <c r="I5" s="123"/>
    </row>
    <row r="6" spans="1:9" ht="36" customHeight="1" thickBot="1" x14ac:dyDescent="0.3">
      <c r="A6" s="123"/>
      <c r="B6" s="280" t="s">
        <v>116</v>
      </c>
      <c r="C6" s="281"/>
      <c r="D6" s="281"/>
      <c r="E6" s="281"/>
      <c r="F6" s="281"/>
      <c r="G6" s="281"/>
      <c r="H6" s="282"/>
    </row>
    <row r="7" spans="1:9" ht="33" customHeight="1" thickBot="1" x14ac:dyDescent="0.3">
      <c r="A7" s="123"/>
      <c r="B7" s="257" t="s">
        <v>81</v>
      </c>
      <c r="C7" s="258"/>
      <c r="D7" s="258"/>
      <c r="E7" s="258"/>
      <c r="F7" s="258"/>
      <c r="G7" s="258"/>
      <c r="H7" s="283"/>
    </row>
    <row r="8" spans="1:9" ht="60" customHeight="1" thickBot="1" x14ac:dyDescent="0.3">
      <c r="A8" s="145"/>
      <c r="B8" s="268" t="s">
        <v>101</v>
      </c>
      <c r="C8" s="269"/>
      <c r="D8" s="269"/>
      <c r="E8" s="269"/>
      <c r="F8" s="269"/>
      <c r="G8" s="269"/>
      <c r="H8" s="270"/>
    </row>
    <row r="9" spans="1:9" ht="33.6" customHeight="1" thickBot="1" x14ac:dyDescent="0.3">
      <c r="A9" s="144"/>
      <c r="B9" s="257" t="s">
        <v>82</v>
      </c>
      <c r="C9" s="258"/>
      <c r="D9" s="258"/>
      <c r="E9" s="258"/>
      <c r="F9" s="258"/>
      <c r="G9" s="258"/>
      <c r="H9" s="283"/>
    </row>
    <row r="10" spans="1:9" ht="37.9" customHeight="1" x14ac:dyDescent="0.25">
      <c r="A10" s="144"/>
      <c r="B10" s="148" t="s">
        <v>83</v>
      </c>
      <c r="C10" s="284" t="str">
        <f>+B2</f>
        <v>EMPRESA DE LICORES DE CUNDINAMARCA</v>
      </c>
      <c r="D10" s="285"/>
      <c r="E10" s="285"/>
      <c r="F10" s="285"/>
      <c r="G10" s="143" t="s">
        <v>94</v>
      </c>
      <c r="H10" s="146" t="str">
        <f>+'[5]G1. COND ADIC. TRDMC'!H10</f>
        <v>899.999.084-8</v>
      </c>
    </row>
    <row r="11" spans="1:9" ht="36" customHeight="1" x14ac:dyDescent="0.25">
      <c r="A11" s="144"/>
      <c r="B11" s="136" t="s">
        <v>84</v>
      </c>
      <c r="C11" s="286" t="str">
        <f>+B2</f>
        <v>EMPRESA DE LICORES DE CUNDINAMARCA</v>
      </c>
      <c r="D11" s="287"/>
      <c r="E11" s="287"/>
      <c r="F11" s="287"/>
      <c r="G11" s="156" t="s">
        <v>94</v>
      </c>
      <c r="H11" s="157" t="str">
        <f>+H10</f>
        <v>899.999.084-8</v>
      </c>
    </row>
    <row r="12" spans="1:9" ht="35.450000000000003" customHeight="1" thickBot="1" x14ac:dyDescent="0.3">
      <c r="A12" s="144"/>
      <c r="B12" s="136" t="s">
        <v>85</v>
      </c>
      <c r="C12" s="288" t="s">
        <v>102</v>
      </c>
      <c r="D12" s="289"/>
      <c r="E12" s="289"/>
      <c r="F12" s="289"/>
      <c r="G12" s="151" t="s">
        <v>94</v>
      </c>
      <c r="H12" s="135" t="s">
        <v>103</v>
      </c>
    </row>
    <row r="13" spans="1:9" ht="35.450000000000003" customHeight="1" thickBot="1" x14ac:dyDescent="0.3">
      <c r="A13" s="144"/>
      <c r="B13" s="142" t="s">
        <v>86</v>
      </c>
      <c r="C13" s="290" t="s">
        <v>104</v>
      </c>
      <c r="D13" s="291"/>
      <c r="E13" s="291"/>
      <c r="F13" s="291"/>
      <c r="G13" s="291"/>
      <c r="H13" s="292"/>
    </row>
    <row r="14" spans="1:9" ht="37.9" customHeight="1" thickBot="1" x14ac:dyDescent="0.3">
      <c r="A14" s="144"/>
      <c r="B14" s="191" t="s">
        <v>87</v>
      </c>
      <c r="C14" s="192"/>
      <c r="D14" s="192"/>
      <c r="E14" s="192"/>
      <c r="F14" s="192"/>
      <c r="G14" s="260" t="str">
        <f>'OFERTAS PRESENTADAS'!C9</f>
        <v>ASEGURADORA SOLIDARIA DE COLOMBIA E.C.</v>
      </c>
      <c r="H14" s="261"/>
    </row>
    <row r="15" spans="1:9" ht="51.6" customHeight="1" thickBot="1" x14ac:dyDescent="0.3">
      <c r="A15" s="236" t="s">
        <v>91</v>
      </c>
      <c r="B15" s="297" t="s">
        <v>88</v>
      </c>
      <c r="C15" s="298"/>
      <c r="D15" s="299"/>
      <c r="E15" s="141" t="s">
        <v>89</v>
      </c>
      <c r="F15" s="150" t="s">
        <v>90</v>
      </c>
      <c r="G15" s="188" t="s">
        <v>95</v>
      </c>
      <c r="H15" s="189" t="s">
        <v>96</v>
      </c>
    </row>
    <row r="16" spans="1:9" ht="81" customHeight="1" thickBot="1" x14ac:dyDescent="0.3">
      <c r="A16" s="237"/>
      <c r="B16" s="295" t="s">
        <v>117</v>
      </c>
      <c r="C16" s="296"/>
      <c r="D16" s="164" t="s">
        <v>92</v>
      </c>
      <c r="E16" s="242" t="s">
        <v>127</v>
      </c>
      <c r="F16" s="245">
        <f>+D18</f>
        <v>3</v>
      </c>
      <c r="G16" s="293" t="s">
        <v>126</v>
      </c>
      <c r="H16" s="294">
        <v>3</v>
      </c>
    </row>
    <row r="17" spans="1:8" ht="27" customHeight="1" thickBot="1" x14ac:dyDescent="0.3">
      <c r="A17" s="237"/>
      <c r="B17" s="262" t="s">
        <v>107</v>
      </c>
      <c r="C17" s="263"/>
      <c r="D17" s="165">
        <v>1</v>
      </c>
      <c r="E17" s="243"/>
      <c r="F17" s="246"/>
      <c r="G17" s="293"/>
      <c r="H17" s="294"/>
    </row>
    <row r="18" spans="1:8" ht="27" customHeight="1" thickBot="1" x14ac:dyDescent="0.3">
      <c r="A18" s="237"/>
      <c r="B18" s="262" t="s">
        <v>108</v>
      </c>
      <c r="C18" s="263"/>
      <c r="D18" s="166">
        <v>3</v>
      </c>
      <c r="E18" s="244"/>
      <c r="F18" s="247"/>
      <c r="G18" s="293"/>
      <c r="H18" s="294"/>
    </row>
    <row r="19" spans="1:8" ht="63" customHeight="1" thickBot="1" x14ac:dyDescent="0.3">
      <c r="A19" s="237"/>
      <c r="B19" s="300" t="s">
        <v>118</v>
      </c>
      <c r="C19" s="301"/>
      <c r="D19" s="164" t="s">
        <v>92</v>
      </c>
      <c r="E19" s="242" t="s">
        <v>110</v>
      </c>
      <c r="F19" s="245">
        <v>4</v>
      </c>
      <c r="G19" s="293" t="s">
        <v>120</v>
      </c>
      <c r="H19" s="294">
        <v>4</v>
      </c>
    </row>
    <row r="20" spans="1:8" ht="27" customHeight="1" thickBot="1" x14ac:dyDescent="0.3">
      <c r="A20" s="237"/>
      <c r="B20" s="262" t="s">
        <v>111</v>
      </c>
      <c r="C20" s="263"/>
      <c r="D20" s="165">
        <v>2</v>
      </c>
      <c r="E20" s="243"/>
      <c r="F20" s="246"/>
      <c r="G20" s="293"/>
      <c r="H20" s="294"/>
    </row>
    <row r="21" spans="1:8" ht="27" customHeight="1" thickBot="1" x14ac:dyDescent="0.3">
      <c r="A21" s="237"/>
      <c r="B21" s="262" t="s">
        <v>112</v>
      </c>
      <c r="C21" s="263"/>
      <c r="D21" s="166">
        <v>4</v>
      </c>
      <c r="E21" s="244"/>
      <c r="F21" s="247"/>
      <c r="G21" s="293"/>
      <c r="H21" s="294"/>
    </row>
    <row r="22" spans="1:8" ht="71.45" customHeight="1" thickBot="1" x14ac:dyDescent="0.3">
      <c r="A22" s="237"/>
      <c r="B22" s="251" t="s">
        <v>113</v>
      </c>
      <c r="C22" s="252"/>
      <c r="D22" s="253"/>
      <c r="E22" s="168" t="s">
        <v>114</v>
      </c>
      <c r="F22" s="140">
        <v>3</v>
      </c>
      <c r="G22" s="172" t="s">
        <v>121</v>
      </c>
      <c r="H22" s="169">
        <v>0</v>
      </c>
    </row>
    <row r="23" spans="1:8" ht="35.450000000000003" customHeight="1" thickBot="1" x14ac:dyDescent="0.3">
      <c r="A23" s="237"/>
      <c r="B23" s="248" t="s">
        <v>93</v>
      </c>
      <c r="C23" s="249"/>
      <c r="D23" s="249"/>
      <c r="E23" s="250"/>
      <c r="F23" s="140">
        <f>SUM(F16:F22)</f>
        <v>10</v>
      </c>
      <c r="G23" s="188" t="s">
        <v>97</v>
      </c>
      <c r="H23" s="190">
        <f>SUM(H16:H22)</f>
        <v>7</v>
      </c>
    </row>
    <row r="24" spans="1:8" ht="23.45" customHeight="1" x14ac:dyDescent="0.25">
      <c r="A24" s="145"/>
      <c r="B24" s="139" t="s">
        <v>98</v>
      </c>
      <c r="C24" s="145"/>
      <c r="D24" s="145" t="s">
        <v>91</v>
      </c>
      <c r="E24" s="145"/>
      <c r="F24" s="145"/>
      <c r="G24" s="138"/>
      <c r="H24" s="170" t="str">
        <f>+'[5]G1 COND ADIC. AUTOMÓVILES'!H36</f>
        <v>VERSIÓN: MAYO 2024</v>
      </c>
    </row>
  </sheetData>
  <mergeCells count="30">
    <mergeCell ref="B2:H2"/>
    <mergeCell ref="B4:H4"/>
    <mergeCell ref="B5:H5"/>
    <mergeCell ref="B6:H6"/>
    <mergeCell ref="B7:H7"/>
    <mergeCell ref="B8:H8"/>
    <mergeCell ref="G14:H14"/>
    <mergeCell ref="B9:H9"/>
    <mergeCell ref="C10:F10"/>
    <mergeCell ref="C11:F11"/>
    <mergeCell ref="C12:F12"/>
    <mergeCell ref="C13:H13"/>
    <mergeCell ref="A15:A23"/>
    <mergeCell ref="B16:C16"/>
    <mergeCell ref="E16:E18"/>
    <mergeCell ref="F16:F18"/>
    <mergeCell ref="B22:D22"/>
    <mergeCell ref="B23:E23"/>
    <mergeCell ref="B15:D15"/>
    <mergeCell ref="B17:C17"/>
    <mergeCell ref="B18:C18"/>
    <mergeCell ref="B19:C19"/>
    <mergeCell ref="E19:E21"/>
    <mergeCell ref="F19:F21"/>
    <mergeCell ref="B20:C20"/>
    <mergeCell ref="B21:C21"/>
    <mergeCell ref="G16:G18"/>
    <mergeCell ref="G19:G21"/>
    <mergeCell ref="H16:H18"/>
    <mergeCell ref="H19:H21"/>
  </mergeCells>
  <pageMargins left="0.7" right="0.7" top="0.75" bottom="0.75" header="0.3" footer="0.3"/>
  <pageSetup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K22"/>
  <sheetViews>
    <sheetView showGridLines="0" topLeftCell="A7" zoomScale="60" zoomScaleNormal="60" zoomScaleSheetLayoutView="70" workbookViewId="0">
      <selection activeCell="I16" sqref="I16"/>
    </sheetView>
  </sheetViews>
  <sheetFormatPr baseColWidth="10" defaultColWidth="50.85546875" defaultRowHeight="16.5" x14ac:dyDescent="0.25"/>
  <cols>
    <col min="1" max="1" width="11.28515625" style="14" customWidth="1"/>
    <col min="2" max="2" width="66" style="14" customWidth="1"/>
    <col min="3" max="3" width="23.42578125" style="29" customWidth="1"/>
    <col min="4" max="5" width="26.7109375" style="14" customWidth="1"/>
    <col min="6" max="6" width="26.85546875" style="14" customWidth="1"/>
    <col min="7" max="8" width="27.85546875" style="14" customWidth="1"/>
    <col min="9" max="9" width="28.28515625" style="14" customWidth="1"/>
    <col min="10" max="10" width="11.7109375" style="14" customWidth="1"/>
    <col min="11" max="16384" width="50.85546875" style="14"/>
  </cols>
  <sheetData>
    <row r="2" spans="2:11" s="27" customFormat="1" ht="23.25" customHeight="1" x14ac:dyDescent="0.25">
      <c r="B2" s="314" t="str">
        <f>+' COND. TEC. BASICA '!B2</f>
        <v>EMPRESA DE LICORES DE CUNDINAMARCA</v>
      </c>
      <c r="C2" s="314"/>
      <c r="D2" s="314"/>
      <c r="E2" s="314"/>
      <c r="F2" s="314"/>
      <c r="G2" s="314"/>
      <c r="H2" s="314"/>
      <c r="I2" s="314"/>
    </row>
    <row r="3" spans="2:11" s="27" customFormat="1" ht="25.5" customHeight="1" x14ac:dyDescent="0.25">
      <c r="B3" s="312" t="str">
        <f>+' COND. TEC. BASICA '!B3</f>
        <v>INVITACIÓN ABIERTA No. 008 DE 2024</v>
      </c>
      <c r="C3" s="312"/>
      <c r="D3" s="312"/>
      <c r="E3" s="312"/>
      <c r="F3" s="312"/>
      <c r="G3" s="312"/>
      <c r="H3" s="312"/>
      <c r="I3" s="312"/>
    </row>
    <row r="4" spans="2:11" s="27" customFormat="1" ht="23.25" customHeight="1" x14ac:dyDescent="0.25">
      <c r="B4" s="26"/>
      <c r="C4" s="26"/>
      <c r="D4" s="26"/>
      <c r="E4" s="26"/>
      <c r="F4" s="26"/>
      <c r="G4" s="26"/>
      <c r="H4" s="26"/>
      <c r="I4" s="26"/>
    </row>
    <row r="5" spans="2:11" s="27" customFormat="1" ht="26.25" customHeight="1" x14ac:dyDescent="0.25">
      <c r="B5" s="313" t="s">
        <v>62</v>
      </c>
      <c r="C5" s="313"/>
      <c r="D5" s="313"/>
      <c r="E5" s="313"/>
      <c r="F5" s="313"/>
      <c r="G5" s="313"/>
      <c r="H5" s="313"/>
      <c r="I5" s="313"/>
    </row>
    <row r="6" spans="2:11" s="27" customFormat="1" ht="26.25" customHeight="1" x14ac:dyDescent="0.25">
      <c r="B6" s="313" t="str">
        <f>+' COND. TEC. BASICA '!B6</f>
        <v>GRUPO CUATRO</v>
      </c>
      <c r="C6" s="313"/>
      <c r="D6" s="313"/>
      <c r="E6" s="313"/>
      <c r="F6" s="313"/>
      <c r="G6" s="313"/>
      <c r="H6" s="313"/>
      <c r="I6" s="313"/>
    </row>
    <row r="7" spans="2:11" ht="19.5" customHeight="1" thickBot="1" x14ac:dyDescent="0.3">
      <c r="B7" s="7"/>
      <c r="C7" s="7"/>
      <c r="D7" s="7"/>
      <c r="E7" s="7"/>
      <c r="F7" s="7"/>
    </row>
    <row r="8" spans="2:11" s="64" customFormat="1" ht="116.25" customHeight="1" thickBot="1" x14ac:dyDescent="0.3">
      <c r="B8" s="306" t="s">
        <v>69</v>
      </c>
      <c r="C8" s="307"/>
      <c r="D8" s="307"/>
      <c r="E8" s="307"/>
      <c r="F8" s="318"/>
      <c r="G8" s="315" t="str">
        <f>'OFERTAS PRESENTADAS'!C9</f>
        <v>ASEGURADORA SOLIDARIA DE COLOMBIA E.C.</v>
      </c>
      <c r="H8" s="316"/>
      <c r="I8" s="317"/>
    </row>
    <row r="9" spans="2:11" ht="36" customHeight="1" thickBot="1" x14ac:dyDescent="0.3">
      <c r="B9" s="131" t="s">
        <v>66</v>
      </c>
      <c r="C9" s="131" t="s">
        <v>68</v>
      </c>
      <c r="D9" s="130" t="s">
        <v>9</v>
      </c>
      <c r="E9" s="131" t="s">
        <v>10</v>
      </c>
      <c r="F9" s="130" t="s">
        <v>11</v>
      </c>
      <c r="G9" s="129" t="s">
        <v>9</v>
      </c>
      <c r="H9" s="128" t="s">
        <v>10</v>
      </c>
      <c r="I9" s="129" t="s">
        <v>11</v>
      </c>
    </row>
    <row r="10" spans="2:11" ht="36" customHeight="1" x14ac:dyDescent="0.25">
      <c r="B10" s="193" t="str">
        <f>+'OFERTAS PRESENTADAS'!B9</f>
        <v xml:space="preserve">VIDA GRUPO FUNCIONARIOS INTEGRAL (SINALTRALIC)
</v>
      </c>
      <c r="C10" s="194">
        <v>3613624224</v>
      </c>
      <c r="D10" s="195">
        <v>6049504</v>
      </c>
      <c r="E10" s="196">
        <v>0</v>
      </c>
      <c r="F10" s="197">
        <f>+D10</f>
        <v>6049504</v>
      </c>
      <c r="G10" s="134">
        <v>4815526</v>
      </c>
      <c r="H10" s="133">
        <v>0</v>
      </c>
      <c r="I10" s="132">
        <f>+G10+H10</f>
        <v>4815526</v>
      </c>
      <c r="J10" s="155"/>
    </row>
    <row r="11" spans="2:11" ht="37.9" customHeight="1" thickBot="1" x14ac:dyDescent="0.3">
      <c r="B11" s="198" t="str">
        <f>+'OFERTAS PRESENTADAS'!B10</f>
        <v>VIDA GRUPO FUNCIONARIOS (SINTROELICUN)</v>
      </c>
      <c r="C11" s="199">
        <v>4244786968</v>
      </c>
      <c r="D11" s="200">
        <v>5303076</v>
      </c>
      <c r="E11" s="201">
        <v>0</v>
      </c>
      <c r="F11" s="202">
        <f>+D11</f>
        <v>5303076</v>
      </c>
      <c r="G11" s="176">
        <v>6363692</v>
      </c>
      <c r="H11" s="177">
        <v>0</v>
      </c>
      <c r="I11" s="178">
        <f>+G11+H11</f>
        <v>6363692</v>
      </c>
      <c r="J11" s="155"/>
    </row>
    <row r="12" spans="2:11" ht="35.25" customHeight="1" thickBot="1" x14ac:dyDescent="0.3">
      <c r="B12" s="304" t="s">
        <v>29</v>
      </c>
      <c r="C12" s="305"/>
      <c r="D12" s="103">
        <f>SUM(D10:D11)</f>
        <v>11352580</v>
      </c>
      <c r="E12" s="104">
        <f>SUM(E10:E10)</f>
        <v>0</v>
      </c>
      <c r="F12" s="105">
        <f>SUM(F10:F11)</f>
        <v>11352580</v>
      </c>
      <c r="G12" s="106">
        <f>SUM(G10:G11)</f>
        <v>11179218</v>
      </c>
      <c r="H12" s="107">
        <f>SUM(H10:H10)</f>
        <v>0</v>
      </c>
      <c r="I12" s="108">
        <f>SUM(I10:I11)</f>
        <v>11179218</v>
      </c>
    </row>
    <row r="13" spans="2:11" s="15" customFormat="1" ht="32.25" customHeight="1" thickBot="1" x14ac:dyDescent="0.3">
      <c r="B13" s="302" t="s">
        <v>13</v>
      </c>
      <c r="C13" s="303"/>
      <c r="D13" s="303"/>
      <c r="E13" s="303"/>
      <c r="F13" s="66">
        <f>F12</f>
        <v>11352580</v>
      </c>
      <c r="G13" s="308" t="s">
        <v>27</v>
      </c>
      <c r="H13" s="309"/>
      <c r="I13" s="120">
        <f>I12</f>
        <v>11179218</v>
      </c>
      <c r="K13" s="153" t="s">
        <v>91</v>
      </c>
    </row>
    <row r="14" spans="2:11" s="15" customFormat="1" ht="32.25" customHeight="1" thickBot="1" x14ac:dyDescent="0.3">
      <c r="B14" s="306" t="s">
        <v>28</v>
      </c>
      <c r="C14" s="307"/>
      <c r="D14" s="307"/>
      <c r="E14" s="307"/>
      <c r="F14" s="67">
        <v>304</v>
      </c>
      <c r="G14" s="310" t="s">
        <v>14</v>
      </c>
      <c r="H14" s="311"/>
      <c r="I14" s="81">
        <v>365</v>
      </c>
    </row>
    <row r="16" spans="2:11" x14ac:dyDescent="0.25">
      <c r="K16" s="14" t="s">
        <v>91</v>
      </c>
    </row>
    <row r="19" spans="5:11" x14ac:dyDescent="0.25">
      <c r="E19" s="16"/>
    </row>
    <row r="22" spans="5:11" x14ac:dyDescent="0.25">
      <c r="K22" s="154" t="s">
        <v>91</v>
      </c>
    </row>
  </sheetData>
  <mergeCells count="11">
    <mergeCell ref="B3:I3"/>
    <mergeCell ref="B5:I5"/>
    <mergeCell ref="B2:I2"/>
    <mergeCell ref="G8:I8"/>
    <mergeCell ref="B6:I6"/>
    <mergeCell ref="B8:F8"/>
    <mergeCell ref="B13:E13"/>
    <mergeCell ref="B12:C12"/>
    <mergeCell ref="B14:E14"/>
    <mergeCell ref="G13:H13"/>
    <mergeCell ref="G14:H14"/>
  </mergeCells>
  <printOptions horizontalCentered="1" verticalCentered="1"/>
  <pageMargins left="0.59055118110236227" right="0.31496062992125984" top="0.59055118110236227" bottom="0.51181102362204722" header="0" footer="0"/>
  <pageSetup scale="46" orientation="landscape" r:id="rId1"/>
  <headerFooter alignWithMargins="0">
    <oddFooter>&amp;L&amp;8Elaboró: MAGR - Jargu S.A.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CA2-547B-4DFC-805E-EE846C634DA7}">
  <sheetPr>
    <tabColor theme="9" tint="0.59999389629810485"/>
  </sheetPr>
  <dimension ref="B2:D11"/>
  <sheetViews>
    <sheetView showGridLines="0" view="pageBreakPreview" topLeftCell="A7" zoomScale="70" zoomScaleNormal="100" zoomScaleSheetLayoutView="70" workbookViewId="0">
      <selection activeCell="B5" sqref="B5:D5"/>
    </sheetView>
  </sheetViews>
  <sheetFormatPr baseColWidth="10" defaultColWidth="11.5703125" defaultRowHeight="16.5" x14ac:dyDescent="0.25"/>
  <cols>
    <col min="1" max="1" width="11.5703125" style="5"/>
    <col min="2" max="2" width="75" style="5" customWidth="1"/>
    <col min="3" max="3" width="31" style="5" customWidth="1"/>
    <col min="4" max="4" width="46.42578125" style="5" customWidth="1"/>
    <col min="5" max="16384" width="11.5703125" style="5"/>
  </cols>
  <sheetData>
    <row r="2" spans="2:4" s="23" customFormat="1" ht="23.25" x14ac:dyDescent="0.25">
      <c r="B2" s="319" t="str">
        <f>' COND. TEC. BASICA '!B2</f>
        <v>EMPRESA DE LICORES DE CUNDINAMARCA</v>
      </c>
      <c r="C2" s="319"/>
      <c r="D2" s="319"/>
    </row>
    <row r="3" spans="2:4" s="23" customFormat="1" ht="23.25" x14ac:dyDescent="0.25">
      <c r="B3" s="216" t="str">
        <f>' COND. TEC. BASICA '!B3</f>
        <v>INVITACIÓN ABIERTA No. 008 DE 2024</v>
      </c>
      <c r="C3" s="216"/>
      <c r="D3" s="216"/>
    </row>
    <row r="4" spans="2:4" s="23" customFormat="1" ht="23.25" x14ac:dyDescent="0.25">
      <c r="B4" s="24"/>
      <c r="C4" s="24"/>
      <c r="D4" s="24"/>
    </row>
    <row r="5" spans="2:4" s="23" customFormat="1" ht="23.25" x14ac:dyDescent="0.25">
      <c r="B5" s="217" t="s">
        <v>44</v>
      </c>
      <c r="C5" s="217"/>
      <c r="D5" s="217"/>
    </row>
    <row r="6" spans="2:4" s="23" customFormat="1" ht="23.25" x14ac:dyDescent="0.25">
      <c r="B6" s="217" t="str">
        <f>' COND. TEC. BASICA '!B6</f>
        <v>GRUPO CUATRO</v>
      </c>
      <c r="C6" s="217"/>
      <c r="D6" s="217"/>
    </row>
    <row r="7" spans="2:4" ht="34.5" customHeight="1" thickBot="1" x14ac:dyDescent="0.3">
      <c r="B7" s="25"/>
      <c r="C7" s="25"/>
      <c r="D7" s="25"/>
    </row>
    <row r="8" spans="2:4" ht="158.25" customHeight="1" thickBot="1" x14ac:dyDescent="0.3">
      <c r="B8" s="68" t="s">
        <v>67</v>
      </c>
      <c r="C8" s="68" t="s">
        <v>39</v>
      </c>
      <c r="D8" s="88" t="str">
        <f>' COND. TEC. BASICA '!C10</f>
        <v>ASEGURADORA SOLIDARIA DE COLOMBIA E.C.</v>
      </c>
    </row>
    <row r="9" spans="2:4" ht="30.75" customHeight="1" x14ac:dyDescent="0.25">
      <c r="B9" s="17" t="str">
        <f>EVAL.ECON!B10</f>
        <v xml:space="preserve">VIDA GRUPO FUNCIONARIOS INTEGRAL (SINALTRALIC)
</v>
      </c>
      <c r="C9" s="10">
        <v>78.75</v>
      </c>
      <c r="D9" s="90">
        <f>C9</f>
        <v>78.75</v>
      </c>
    </row>
    <row r="10" spans="2:4" ht="30.75" customHeight="1" thickBot="1" x14ac:dyDescent="0.3">
      <c r="B10" s="179" t="str">
        <f>+EVAL.ECON!B11</f>
        <v>VIDA GRUPO FUNCIONARIOS (SINTROELICUN)</v>
      </c>
      <c r="C10" s="180">
        <v>78.75</v>
      </c>
      <c r="D10" s="181">
        <v>78.75</v>
      </c>
    </row>
    <row r="11" spans="2:4" ht="36" customHeight="1" thickBot="1" x14ac:dyDescent="0.3">
      <c r="B11" s="69" t="s">
        <v>45</v>
      </c>
      <c r="C11" s="70">
        <f>EVAL.ECON!F13</f>
        <v>11352580</v>
      </c>
      <c r="D11" s="89">
        <f>EVAL.ECON!I13</f>
        <v>11179218</v>
      </c>
    </row>
  </sheetData>
  <mergeCells count="4">
    <mergeCell ref="B3:D3"/>
    <mergeCell ref="B5:D5"/>
    <mergeCell ref="B2:D2"/>
    <mergeCell ref="B6:D6"/>
  </mergeCells>
  <printOptions horizontalCentered="1" verticalCentered="1"/>
  <pageMargins left="0.59055118110236227" right="0.31496062992125984" top="0.59055118110236227" bottom="0.51181102362204722" header="0" footer="0"/>
  <pageSetup scale="74" orientation="landscape" r:id="rId1"/>
  <headerFooter alignWithMargins="0">
    <oddFooter>&amp;L&amp;8Elaboró: MAGR - Jargu S.A.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E17"/>
  <sheetViews>
    <sheetView showGridLines="0" view="pageBreakPreview" topLeftCell="A12" zoomScale="70" zoomScaleNormal="70" zoomScaleSheetLayoutView="70" workbookViewId="0">
      <selection activeCell="E15" sqref="E15"/>
    </sheetView>
  </sheetViews>
  <sheetFormatPr baseColWidth="10" defaultColWidth="11.42578125" defaultRowHeight="16.5" x14ac:dyDescent="0.25"/>
  <cols>
    <col min="1" max="1" width="11.42578125" style="5"/>
    <col min="2" max="2" width="108.42578125" style="5" customWidth="1"/>
    <col min="3" max="3" width="22.85546875" style="5" customWidth="1"/>
    <col min="4" max="4" width="49.28515625" style="18" customWidth="1"/>
    <col min="5" max="5" width="35" style="5" customWidth="1"/>
    <col min="6" max="16384" width="11.42578125" style="5"/>
  </cols>
  <sheetData>
    <row r="1" spans="2:5" s="23" customFormat="1" ht="23.25" x14ac:dyDescent="0.25">
      <c r="D1" s="30"/>
    </row>
    <row r="2" spans="2:5" s="23" customFormat="1" ht="23.25" x14ac:dyDescent="0.25">
      <c r="B2" s="319" t="str">
        <f>+' COND. TEC. BASICA '!B2</f>
        <v>EMPRESA DE LICORES DE CUNDINAMARCA</v>
      </c>
      <c r="C2" s="319"/>
      <c r="D2" s="319"/>
      <c r="E2" s="319"/>
    </row>
    <row r="3" spans="2:5" s="23" customFormat="1" ht="23.25" x14ac:dyDescent="0.25">
      <c r="B3" s="328" t="str">
        <f>+' COND. TEC. BASICA '!B3</f>
        <v>INVITACIÓN ABIERTA No. 008 DE 2024</v>
      </c>
      <c r="C3" s="328"/>
      <c r="D3" s="328"/>
      <c r="E3" s="328"/>
    </row>
    <row r="4" spans="2:5" s="23" customFormat="1" ht="23.25" x14ac:dyDescent="0.25">
      <c r="D4" s="30"/>
    </row>
    <row r="5" spans="2:5" s="23" customFormat="1" ht="23.25" x14ac:dyDescent="0.25">
      <c r="B5" s="217" t="s">
        <v>49</v>
      </c>
      <c r="C5" s="217"/>
      <c r="D5" s="217"/>
      <c r="E5" s="217"/>
    </row>
    <row r="6" spans="2:5" s="23" customFormat="1" ht="23.25" x14ac:dyDescent="0.25">
      <c r="B6" s="217" t="str">
        <f>' COND. TEC. BASICA '!B6</f>
        <v>GRUPO CUATRO</v>
      </c>
      <c r="C6" s="217"/>
      <c r="D6" s="217"/>
      <c r="E6" s="217"/>
    </row>
    <row r="7" spans="2:5" s="23" customFormat="1" ht="24" thickBot="1" x14ac:dyDescent="0.3">
      <c r="B7" s="22"/>
      <c r="C7" s="22"/>
      <c r="D7" s="22"/>
      <c r="E7" s="22"/>
    </row>
    <row r="8" spans="2:5" s="23" customFormat="1" ht="99" customHeight="1" thickBot="1" x14ac:dyDescent="0.3">
      <c r="B8" s="331" t="s">
        <v>30</v>
      </c>
      <c r="C8" s="332"/>
      <c r="D8" s="329" t="str">
        <f>' COND. TEC. BASICA '!C10</f>
        <v>ASEGURADORA SOLIDARIA DE COLOMBIA E.C.</v>
      </c>
      <c r="E8" s="330"/>
    </row>
    <row r="9" spans="2:5" ht="47.25" customHeight="1" thickBot="1" x14ac:dyDescent="0.3">
      <c r="B9" s="11" t="s">
        <v>8</v>
      </c>
      <c r="C9" s="40" t="s">
        <v>47</v>
      </c>
      <c r="D9" s="86" t="s">
        <v>32</v>
      </c>
      <c r="E9" s="87" t="s">
        <v>47</v>
      </c>
    </row>
    <row r="10" spans="2:5" ht="409.5" customHeight="1" x14ac:dyDescent="0.25">
      <c r="B10" s="324" t="s">
        <v>41</v>
      </c>
      <c r="C10" s="322">
        <v>10</v>
      </c>
      <c r="D10" s="320" t="s">
        <v>125</v>
      </c>
      <c r="E10" s="326">
        <f>C10</f>
        <v>10</v>
      </c>
    </row>
    <row r="11" spans="2:5" ht="306.75" customHeight="1" x14ac:dyDescent="0.25">
      <c r="B11" s="325"/>
      <c r="C11" s="323"/>
      <c r="D11" s="321"/>
      <c r="E11" s="327"/>
    </row>
    <row r="12" spans="2:5" ht="135.75" customHeight="1" x14ac:dyDescent="0.25">
      <c r="B12" s="42" t="s">
        <v>42</v>
      </c>
      <c r="C12" s="50">
        <v>5</v>
      </c>
      <c r="D12" s="127"/>
      <c r="E12" s="31"/>
    </row>
    <row r="13" spans="2:5" ht="158.25" customHeight="1" thickBot="1" x14ac:dyDescent="0.3">
      <c r="B13" s="49" t="s">
        <v>46</v>
      </c>
      <c r="C13" s="51">
        <v>0</v>
      </c>
      <c r="D13" s="47"/>
      <c r="E13" s="32"/>
    </row>
    <row r="14" spans="2:5" ht="38.25" customHeight="1" thickBot="1" x14ac:dyDescent="0.3">
      <c r="B14" s="82"/>
      <c r="C14" s="82"/>
      <c r="D14" s="84" t="s">
        <v>70</v>
      </c>
      <c r="E14" s="85">
        <f>SUM(E10:E13)</f>
        <v>10</v>
      </c>
    </row>
    <row r="15" spans="2:5" x14ac:dyDescent="0.25">
      <c r="E15" s="46"/>
    </row>
    <row r="16" spans="2:5" x14ac:dyDescent="0.25">
      <c r="E16" s="46"/>
    </row>
    <row r="17" spans="5:5" x14ac:dyDescent="0.25">
      <c r="E17" s="46"/>
    </row>
  </sheetData>
  <mergeCells count="10">
    <mergeCell ref="D10:D11"/>
    <mergeCell ref="C10:C11"/>
    <mergeCell ref="B10:B11"/>
    <mergeCell ref="E10:E11"/>
    <mergeCell ref="B2:E2"/>
    <mergeCell ref="B3:E3"/>
    <mergeCell ref="B5:E5"/>
    <mergeCell ref="D8:E8"/>
    <mergeCell ref="B6:E6"/>
    <mergeCell ref="B8:C8"/>
  </mergeCells>
  <printOptions horizontalCentered="1" verticalCentered="1"/>
  <pageMargins left="0.59055118110236227" right="0.31496062992125984" top="0.59055118110236227" bottom="0.51181102362204722" header="0" footer="0"/>
  <pageSetup scale="39" orientation="landscape" r:id="rId1"/>
  <headerFooter alignWithMargins="0">
    <oddFooter>&amp;L&amp;8Elaboró: MAGR - Jargu S.A.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ED6-CC95-4ACC-98C5-BBA249071AAF}">
  <sheetPr>
    <tabColor theme="9" tint="0.59999389629810485"/>
  </sheetPr>
  <dimension ref="B1:F17"/>
  <sheetViews>
    <sheetView showGridLines="0" view="pageBreakPreview" topLeftCell="A8" zoomScale="70" zoomScaleNormal="70" zoomScaleSheetLayoutView="70" workbookViewId="0">
      <selection activeCell="B6" sqref="B6:F6"/>
    </sheetView>
  </sheetViews>
  <sheetFormatPr baseColWidth="10" defaultColWidth="11.42578125" defaultRowHeight="16.5" x14ac:dyDescent="0.25"/>
  <cols>
    <col min="1" max="1" width="11.42578125" style="5"/>
    <col min="2" max="3" width="27.5703125" style="18" customWidth="1"/>
    <col min="4" max="4" width="22.85546875" style="5" customWidth="1"/>
    <col min="5" max="5" width="49.28515625" style="18" customWidth="1"/>
    <col min="6" max="6" width="35" style="5" customWidth="1"/>
    <col min="7" max="16384" width="11.42578125" style="5"/>
  </cols>
  <sheetData>
    <row r="1" spans="2:6" s="23" customFormat="1" ht="23.25" x14ac:dyDescent="0.25">
      <c r="B1" s="30"/>
      <c r="C1" s="30"/>
      <c r="E1" s="30"/>
    </row>
    <row r="2" spans="2:6" s="23" customFormat="1" ht="23.25" x14ac:dyDescent="0.25">
      <c r="B2" s="319" t="str">
        <f>+' COND. TEC. BASICA '!B2</f>
        <v>EMPRESA DE LICORES DE CUNDINAMARCA</v>
      </c>
      <c r="C2" s="319"/>
      <c r="D2" s="319"/>
      <c r="E2" s="319"/>
      <c r="F2" s="319"/>
    </row>
    <row r="3" spans="2:6" s="23" customFormat="1" ht="23.25" x14ac:dyDescent="0.25">
      <c r="B3" s="328" t="str">
        <f>+' COND. TEC. BASICA '!B3</f>
        <v>INVITACIÓN ABIERTA No. 008 DE 2024</v>
      </c>
      <c r="C3" s="328"/>
      <c r="D3" s="328"/>
      <c r="E3" s="328"/>
      <c r="F3" s="328"/>
    </row>
    <row r="4" spans="2:6" s="23" customFormat="1" ht="23.25" x14ac:dyDescent="0.25">
      <c r="B4" s="30"/>
      <c r="C4" s="30"/>
      <c r="E4" s="30"/>
    </row>
    <row r="5" spans="2:6" s="23" customFormat="1" ht="23.25" x14ac:dyDescent="0.25">
      <c r="B5" s="217" t="s">
        <v>54</v>
      </c>
      <c r="C5" s="217"/>
      <c r="D5" s="217"/>
      <c r="E5" s="217"/>
      <c r="F5" s="217"/>
    </row>
    <row r="6" spans="2:6" s="23" customFormat="1" ht="23.25" x14ac:dyDescent="0.25">
      <c r="B6" s="217" t="str">
        <f>+' COND. TEC. BASICA '!B6</f>
        <v>GRUPO CUATRO</v>
      </c>
      <c r="C6" s="217"/>
      <c r="D6" s="217"/>
      <c r="E6" s="217"/>
      <c r="F6" s="217"/>
    </row>
    <row r="7" spans="2:6" s="23" customFormat="1" ht="24" thickBot="1" x14ac:dyDescent="0.3">
      <c r="B7" s="22"/>
      <c r="C7" s="22"/>
      <c r="D7" s="22"/>
      <c r="E7" s="22"/>
      <c r="F7" s="22"/>
    </row>
    <row r="8" spans="2:6" s="23" customFormat="1" ht="96" customHeight="1" thickBot="1" x14ac:dyDescent="0.3">
      <c r="B8" s="331" t="s">
        <v>30</v>
      </c>
      <c r="C8" s="336"/>
      <c r="D8" s="332"/>
      <c r="E8" s="329" t="str">
        <f>' COND. TEC. BASICA '!C10</f>
        <v>ASEGURADORA SOLIDARIA DE COLOMBIA E.C.</v>
      </c>
      <c r="F8" s="330"/>
    </row>
    <row r="9" spans="2:6" ht="42" customHeight="1" thickBot="1" x14ac:dyDescent="0.3">
      <c r="B9" s="337" t="s">
        <v>8</v>
      </c>
      <c r="C9" s="338"/>
      <c r="D9" s="48" t="s">
        <v>47</v>
      </c>
      <c r="E9" s="91" t="s">
        <v>32</v>
      </c>
      <c r="F9" s="92" t="s">
        <v>47</v>
      </c>
    </row>
    <row r="10" spans="2:6" ht="38.25" customHeight="1" x14ac:dyDescent="0.25">
      <c r="B10" s="53" t="s">
        <v>55</v>
      </c>
      <c r="C10" s="54">
        <v>1</v>
      </c>
      <c r="D10" s="333">
        <v>0.01</v>
      </c>
      <c r="E10" s="339" t="s">
        <v>77</v>
      </c>
      <c r="F10" s="115">
        <v>0</v>
      </c>
    </row>
    <row r="11" spans="2:6" ht="38.25" customHeight="1" x14ac:dyDescent="0.25">
      <c r="B11" s="55" t="s">
        <v>56</v>
      </c>
      <c r="C11" s="56">
        <v>2</v>
      </c>
      <c r="D11" s="334"/>
      <c r="E11" s="340"/>
      <c r="F11" s="116">
        <v>0</v>
      </c>
    </row>
    <row r="12" spans="2:6" ht="38.25" customHeight="1" x14ac:dyDescent="0.25">
      <c r="B12" s="55" t="s">
        <v>57</v>
      </c>
      <c r="C12" s="56">
        <v>3</v>
      </c>
      <c r="D12" s="334"/>
      <c r="E12" s="340"/>
      <c r="F12" s="116">
        <v>0</v>
      </c>
    </row>
    <row r="13" spans="2:6" ht="38.25" customHeight="1" x14ac:dyDescent="0.25">
      <c r="B13" s="55" t="s">
        <v>58</v>
      </c>
      <c r="C13" s="56">
        <v>4</v>
      </c>
      <c r="D13" s="334"/>
      <c r="E13" s="340"/>
      <c r="F13" s="116">
        <v>0</v>
      </c>
    </row>
    <row r="14" spans="2:6" ht="38.25" customHeight="1" thickBot="1" x14ac:dyDescent="0.3">
      <c r="B14" s="57" t="s">
        <v>59</v>
      </c>
      <c r="C14" s="58">
        <v>5</v>
      </c>
      <c r="D14" s="335"/>
      <c r="E14" s="341"/>
      <c r="F14" s="117">
        <v>0</v>
      </c>
    </row>
    <row r="15" spans="2:6" ht="38.25" customHeight="1" thickBot="1" x14ac:dyDescent="0.3">
      <c r="E15" s="84" t="s">
        <v>70</v>
      </c>
      <c r="F15" s="85">
        <f>SUM(F10:F14)</f>
        <v>0</v>
      </c>
    </row>
    <row r="16" spans="2:6" x14ac:dyDescent="0.25">
      <c r="F16" s="46"/>
    </row>
    <row r="17" spans="6:6" x14ac:dyDescent="0.25">
      <c r="F17" s="46"/>
    </row>
  </sheetData>
  <mergeCells count="9">
    <mergeCell ref="D10:D14"/>
    <mergeCell ref="B6:F6"/>
    <mergeCell ref="B8:D8"/>
    <mergeCell ref="B2:F2"/>
    <mergeCell ref="B3:F3"/>
    <mergeCell ref="B5:F5"/>
    <mergeCell ref="E8:F8"/>
    <mergeCell ref="B9:C9"/>
    <mergeCell ref="E10:E14"/>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6A48-B05F-43D6-95C5-793E4D859D6F}">
  <sheetPr>
    <tabColor theme="9" tint="0.59999389629810485"/>
  </sheetPr>
  <dimension ref="B1:D14"/>
  <sheetViews>
    <sheetView showGridLines="0" view="pageBreakPreview" topLeftCell="A8" zoomScale="70" zoomScaleNormal="70" zoomScaleSheetLayoutView="70" workbookViewId="0">
      <selection activeCell="B6" sqref="B6:D6"/>
    </sheetView>
  </sheetViews>
  <sheetFormatPr baseColWidth="10" defaultColWidth="11.42578125" defaultRowHeight="16.5" x14ac:dyDescent="0.25"/>
  <cols>
    <col min="1" max="1" width="11.42578125" style="5"/>
    <col min="2" max="2" width="88" style="5" customWidth="1"/>
    <col min="3" max="3" width="60.85546875" style="5" customWidth="1"/>
    <col min="4" max="4" width="45.5703125" style="5" customWidth="1"/>
    <col min="5" max="16384" width="11.42578125" style="5"/>
  </cols>
  <sheetData>
    <row r="1" spans="2:4" s="23" customFormat="1" ht="23.25" x14ac:dyDescent="0.25"/>
    <row r="2" spans="2:4" s="23" customFormat="1" ht="23.25" x14ac:dyDescent="0.25">
      <c r="B2" s="319" t="str">
        <f>' COND. TEC. BASICA '!B2</f>
        <v>EMPRESA DE LICORES DE CUNDINAMARCA</v>
      </c>
      <c r="C2" s="319"/>
      <c r="D2" s="319"/>
    </row>
    <row r="3" spans="2:4" s="23" customFormat="1" ht="30.75" customHeight="1" x14ac:dyDescent="0.25">
      <c r="B3" s="328" t="str">
        <f>' COND. TEC. BASICA '!B3</f>
        <v>INVITACIÓN ABIERTA No. 008 DE 2024</v>
      </c>
      <c r="C3" s="328"/>
      <c r="D3" s="328"/>
    </row>
    <row r="4" spans="2:4" s="23" customFormat="1" ht="30.75" customHeight="1" x14ac:dyDescent="0.25">
      <c r="B4" s="37"/>
      <c r="C4" s="37"/>
      <c r="D4" s="37"/>
    </row>
    <row r="5" spans="2:4" s="23" customFormat="1" ht="30.75" customHeight="1" x14ac:dyDescent="0.25">
      <c r="B5" s="217" t="s">
        <v>48</v>
      </c>
      <c r="C5" s="217"/>
      <c r="D5" s="217"/>
    </row>
    <row r="6" spans="2:4" s="23" customFormat="1" ht="30.75" customHeight="1" x14ac:dyDescent="0.25">
      <c r="B6" s="217" t="str">
        <f>' COND. TEC. BASICA '!B6</f>
        <v>GRUPO CUATRO</v>
      </c>
      <c r="C6" s="217"/>
      <c r="D6" s="217"/>
    </row>
    <row r="7" spans="2:4" ht="30.75" customHeight="1" thickBot="1" x14ac:dyDescent="0.3">
      <c r="B7" s="342"/>
      <c r="C7" s="342"/>
      <c r="D7" s="342"/>
    </row>
    <row r="8" spans="2:4" s="23" customFormat="1" ht="91.5" customHeight="1" thickBot="1" x14ac:dyDescent="0.3">
      <c r="B8" s="71" t="s">
        <v>30</v>
      </c>
      <c r="C8" s="329" t="str">
        <f>' COND. TEC. BASICA '!C10</f>
        <v>ASEGURADORA SOLIDARIA DE COLOMBIA E.C.</v>
      </c>
      <c r="D8" s="330"/>
    </row>
    <row r="9" spans="2:4" ht="54" customHeight="1" thickBot="1" x14ac:dyDescent="0.3">
      <c r="B9" s="11" t="s">
        <v>31</v>
      </c>
      <c r="C9" s="11" t="s">
        <v>32</v>
      </c>
      <c r="D9" s="40" t="s">
        <v>47</v>
      </c>
    </row>
    <row r="10" spans="2:4" ht="113.25" customHeight="1" x14ac:dyDescent="0.25">
      <c r="B10" s="83" t="s">
        <v>33</v>
      </c>
      <c r="C10" s="95"/>
      <c r="D10" s="52"/>
    </row>
    <row r="11" spans="2:4" ht="266.25" customHeight="1" x14ac:dyDescent="0.25">
      <c r="B11" s="42" t="s">
        <v>34</v>
      </c>
      <c r="C11" s="43"/>
      <c r="D11" s="44"/>
    </row>
    <row r="12" spans="2:4" ht="113.25" customHeight="1" x14ac:dyDescent="0.25">
      <c r="B12" s="12" t="s">
        <v>50</v>
      </c>
      <c r="C12" s="13"/>
      <c r="D12" s="41"/>
    </row>
    <row r="13" spans="2:4" ht="113.25" customHeight="1" thickBot="1" x14ac:dyDescent="0.3">
      <c r="B13" s="96" t="s">
        <v>51</v>
      </c>
      <c r="C13" s="97"/>
      <c r="D13" s="98"/>
    </row>
    <row r="14" spans="2:4" ht="43.5" customHeight="1" thickBot="1" x14ac:dyDescent="0.3">
      <c r="B14" s="99"/>
      <c r="C14" s="93" t="s">
        <v>70</v>
      </c>
      <c r="D14" s="94">
        <f>SUM(D10:D13)</f>
        <v>0</v>
      </c>
    </row>
  </sheetData>
  <mergeCells count="6">
    <mergeCell ref="B2:D2"/>
    <mergeCell ref="B5:D5"/>
    <mergeCell ref="B3:D3"/>
    <mergeCell ref="B7:D7"/>
    <mergeCell ref="C8:D8"/>
    <mergeCell ref="B6:D6"/>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26a8db7-4e8a-486f-98ef-d098d223ac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96BF6027C8D245A03DEC9FC3F2BDA0" ma:contentTypeVersion="13" ma:contentTypeDescription="Crear nuevo documento." ma:contentTypeScope="" ma:versionID="9fce40c6854cd6f168d26853ed441dd4">
  <xsd:schema xmlns:xsd="http://www.w3.org/2001/XMLSchema" xmlns:xs="http://www.w3.org/2001/XMLSchema" xmlns:p="http://schemas.microsoft.com/office/2006/metadata/properties" xmlns:ns3="026a8db7-4e8a-486f-98ef-d098d223acab" xmlns:ns4="4130a8ea-48cb-4ba3-abca-53fd834b4a84" targetNamespace="http://schemas.microsoft.com/office/2006/metadata/properties" ma:root="true" ma:fieldsID="05c6e0161c225f5da222a04ed540529e" ns3:_="" ns4:_="">
    <xsd:import namespace="026a8db7-4e8a-486f-98ef-d098d223acab"/>
    <xsd:import namespace="4130a8ea-48cb-4ba3-abca-53fd834b4a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a8db7-4e8a-486f-98ef-d098d223a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0a8ea-48cb-4ba3-abca-53fd834b4a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37495-94FE-4E0F-91D2-C2E065FBC43C}">
  <ds:schemaRefs>
    <ds:schemaRef ds:uri="http://purl.org/dc/dcmitype/"/>
    <ds:schemaRef ds:uri="http://schemas.openxmlformats.org/package/2006/metadata/core-properties"/>
    <ds:schemaRef ds:uri="http://schemas.microsoft.com/office/infopath/2007/PartnerControls"/>
    <ds:schemaRef ds:uri="http://purl.org/dc/elements/1.1/"/>
    <ds:schemaRef ds:uri="4130a8ea-48cb-4ba3-abca-53fd834b4a84"/>
    <ds:schemaRef ds:uri="http://schemas.microsoft.com/office/2006/documentManagement/types"/>
    <ds:schemaRef ds:uri="http://purl.org/dc/terms/"/>
    <ds:schemaRef ds:uri="026a8db7-4e8a-486f-98ef-d098d223aca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EB7FE87-91A0-43AC-A862-5E417C50CCCD}">
  <ds:schemaRefs>
    <ds:schemaRef ds:uri="http://schemas.microsoft.com/sharepoint/v3/contenttype/forms"/>
  </ds:schemaRefs>
</ds:datastoreItem>
</file>

<file path=customXml/itemProps3.xml><?xml version="1.0" encoding="utf-8"?>
<ds:datastoreItem xmlns:ds="http://schemas.openxmlformats.org/officeDocument/2006/customXml" ds:itemID="{A3FFF019-A8A2-4AE0-BE72-379EDEC06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a8db7-4e8a-486f-98ef-d098d223acab"/>
    <ds:schemaRef ds:uri="4130a8ea-48cb-4ba3-abca-53fd834b4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OFERTAS PRESENTADAS</vt:lpstr>
      <vt:lpstr> COND. TEC. BASICA </vt:lpstr>
      <vt:lpstr>G.4 CALIF.ADIC.VIDASINALTRALIC)</vt:lpstr>
      <vt:lpstr>G4 CALIF.ADIC.VIDASINTROELICUN)</vt:lpstr>
      <vt:lpstr>EVAL.ECON</vt:lpstr>
      <vt:lpstr>MENOR PRIMA</vt:lpstr>
      <vt:lpstr>APOYO INDUSTRIA NAL</vt:lpstr>
      <vt:lpstr>APOYO DISCAPACIDAD</vt:lpstr>
      <vt:lpstr>PARTICIPACIÓN DE MUJERES</vt:lpstr>
      <vt:lpstr>REDUCCION PUNTAJE</vt:lpstr>
      <vt:lpstr>PONDERA</vt:lpstr>
      <vt:lpstr>CONSOLIDADO GRAL</vt:lpstr>
      <vt:lpstr>' COND. TEC. BASICA '!Área_de_impresión</vt:lpstr>
      <vt:lpstr>'APOYO DISCAPACIDAD'!Área_de_impresión</vt:lpstr>
      <vt:lpstr>'APOYO INDUSTRIA NAL'!Área_de_impresión</vt:lpstr>
      <vt:lpstr>'CONSOLIDADO GRAL'!Área_de_impresión</vt:lpstr>
      <vt:lpstr>EVAL.ECON!Área_de_impresión</vt:lpstr>
      <vt:lpstr>'MENOR PRIMA'!Área_de_impresión</vt:lpstr>
      <vt:lpstr>'OFERTAS PRESENTADAS'!Área_de_impresión</vt:lpstr>
      <vt:lpstr>'PARTICIPACIÓN DE MUJERES'!Área_de_impresión</vt:lpstr>
      <vt:lpstr>PONDERA!Área_de_impresión</vt:lpstr>
      <vt:lpstr>'REDUCCION PUNTAJE'!Área_de_impresión</vt:lpstr>
      <vt:lpstr>EVAL.ECON!Títulos_a_imprimir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Martha Milena Combita Leguizamo</cp:lastModifiedBy>
  <cp:revision/>
  <cp:lastPrinted>2024-03-26T08:01:28Z</cp:lastPrinted>
  <dcterms:created xsi:type="dcterms:W3CDTF">2020-10-15T19:00:58Z</dcterms:created>
  <dcterms:modified xsi:type="dcterms:W3CDTF">2024-07-08T14:28:01Z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0x010100FD96BF6027C8D245A03DEC9FC3F2BDA0</vt:lpwstr>
  </property>
</Properties>
</file>