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icar\OneDrive\Documentos\ELC\PROCESOS\INVITACION ABIERTA\TRANSPORTE NARIÑO\EVALUACION\EVALAUCION DEFINITIVA\"/>
    </mc:Choice>
  </mc:AlternateContent>
  <xr:revisionPtr revIDLastSave="0" documentId="13_ncr:1_{3D23351F-B7EB-4299-80C6-7C65C10CD315}" xr6:coauthVersionLast="47" xr6:coauthVersionMax="47" xr10:uidLastSave="{00000000-0000-0000-0000-000000000000}"/>
  <bookViews>
    <workbookView xWindow="-120" yWindow="-120" windowWidth="20730" windowHeight="11040" tabRatio="845" firstSheet="1" activeTab="4" xr2:uid="{FD2782F3-4DEE-4B05-BF87-813E0996F467}"/>
  </bookViews>
  <sheets>
    <sheet name="LOGISTICA TOTAL SAS " sheetId="106" r:id="rId1"/>
    <sheet name="PONDERACION LOGISTICA TOTAL " sheetId="107" r:id="rId2"/>
    <sheet name="RAPIDO GIGANTE SAS " sheetId="94" r:id="rId3"/>
    <sheet name="COLOMBIANA  DE TRANSPORTES " sheetId="96" r:id="rId4"/>
    <sheet name="UNION TEMPORAL LICORES 2024" sheetId="98" r:id="rId5"/>
  </sheets>
  <definedNames>
    <definedName name="_xlnm.Print_Area" localSheetId="3">'COLOMBIANA  DE TRANSPORTES '!$B$2:$N$72</definedName>
    <definedName name="_xlnm.Print_Area" localSheetId="0">'LOGISTICA TOTAL SAS '!$B$2:$K$46</definedName>
    <definedName name="_xlnm.Print_Area" localSheetId="2">'RAPIDO GIGANTE SAS '!$B$2:$N$71</definedName>
    <definedName name="_xlnm.Print_Area" localSheetId="4">'UNION TEMPORAL LICORES 2024'!$B$2:$N$72</definedName>
    <definedName name="SMMLV">#REF!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98" l="1"/>
  <c r="K32" i="98"/>
  <c r="K35" i="94" l="1"/>
  <c r="K32" i="94"/>
  <c r="K37" i="98" l="1"/>
  <c r="K36" i="98"/>
  <c r="K34" i="98"/>
  <c r="P14" i="98"/>
  <c r="P13" i="98"/>
  <c r="P12" i="98"/>
  <c r="K33" i="96"/>
  <c r="K32" i="96"/>
  <c r="K37" i="96" s="1"/>
  <c r="P14" i="96"/>
  <c r="P13" i="96"/>
  <c r="P12" i="96"/>
  <c r="K33" i="94"/>
  <c r="P14" i="94"/>
  <c r="P13" i="94"/>
  <c r="P12" i="94"/>
  <c r="K38" i="98" l="1"/>
  <c r="K37" i="94"/>
  <c r="K36" i="106"/>
  <c r="K35" i="106"/>
  <c r="K33" i="106"/>
  <c r="K32" i="106"/>
  <c r="P14" i="106"/>
  <c r="P13" i="106"/>
  <c r="P12" i="106"/>
  <c r="K37" i="106" l="1"/>
</calcChain>
</file>

<file path=xl/sharedStrings.xml><?xml version="1.0" encoding="utf-8"?>
<sst xmlns="http://schemas.openxmlformats.org/spreadsheetml/2006/main" count="474" uniqueCount="176">
  <si>
    <t>1. DATOS DEL PROCESO</t>
  </si>
  <si>
    <t>No. PROCESO</t>
  </si>
  <si>
    <t>OBJETO:</t>
  </si>
  <si>
    <t>2. IDENTIFICACIÓN DEL OFERENTE</t>
  </si>
  <si>
    <t>Oferente:</t>
  </si>
  <si>
    <t>Oferente individual o Consorciado 1</t>
  </si>
  <si>
    <t>Participación</t>
  </si>
  <si>
    <t>Consorciado 2</t>
  </si>
  <si>
    <t>Consorciado 3</t>
  </si>
  <si>
    <t>CONSORCIADOS</t>
  </si>
  <si>
    <t>Experiencia general:</t>
  </si>
  <si>
    <t>Experiencia específica</t>
  </si>
  <si>
    <t>PRESUPUESTO OFICIAL</t>
  </si>
  <si>
    <t xml:space="preserve">Objeto </t>
  </si>
  <si>
    <t>Experiencia general</t>
  </si>
  <si>
    <t>% Participación</t>
  </si>
  <si>
    <t>SM X % Participación</t>
  </si>
  <si>
    <t xml:space="preserve">Presupuesto oficial </t>
  </si>
  <si>
    <t>Presupuesto expresado en SMMLV</t>
  </si>
  <si>
    <t>TOTAL SMMLV</t>
  </si>
  <si>
    <t xml:space="preserve">CUMPLE </t>
  </si>
  <si>
    <t>NO CUMPLE</t>
  </si>
  <si>
    <t>N/A</t>
  </si>
  <si>
    <t>NO</t>
  </si>
  <si>
    <t>¿Incluye copia matricula profesional?</t>
  </si>
  <si>
    <t>Observaciones AVAL:</t>
  </si>
  <si>
    <t>¿La propuesta está avalada por un ingeniero civil?</t>
  </si>
  <si>
    <t>CUMPLIMIENTO EXPERIENCIA DEL PROPONENTE</t>
  </si>
  <si>
    <t>3. AVAL DE LA PROPUESTA (Capítulo II, Numeral 2.1)</t>
  </si>
  <si>
    <t xml:space="preserve">Contratante </t>
  </si>
  <si>
    <t>Mipyime</t>
  </si>
  <si>
    <t>Emprendimiento Mujeres</t>
  </si>
  <si>
    <t xml:space="preserve">SI </t>
  </si>
  <si>
    <t>EVALUACIÓN CRITERIOS TECNICOS HABILITANTES Y DE EXPERIENCIA</t>
  </si>
  <si>
    <t>INVITACION ABIERTA 010-2024</t>
  </si>
  <si>
    <t>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t>
  </si>
  <si>
    <t xml:space="preserve">LOGISTICA TOTAL SAS </t>
  </si>
  <si>
    <t>El OFERENTE deberá acreditar con su propuesta, experiencia en la ejecución de contratos cuyo objeto se encuentre relacionado con el Transporte de Alimentos o de Mercancías. Para ello, el oferente deberá relacionar en el FORMATO No. 8 EXPERIENCIA máximo dos (2) contratos, anexando las respectivas certificaciones de cumplimiento o actas de liquidación o manifiestos de carga, y cuya sumatoria sea igual o superior al cien por ciento del presupuesto oficial de este proceso.</t>
  </si>
  <si>
    <t xml:space="preserve">No. </t>
  </si>
  <si>
    <t xml:space="preserve">EXPERIENCIA GENERAL ACREDITADA </t>
  </si>
  <si>
    <t xml:space="preserve">ALPOPULAR ALMACEN GENERAL DE DEPOSITOS S.A. </t>
  </si>
  <si>
    <t xml:space="preserve">Valor total del contrato de acuerdo con certiticación </t>
  </si>
  <si>
    <t>El OFERENTE deberá acreditar con su propuesta, adicionalmente a la experiencia específica, esto es, diferente a la experiencia general solicitada, en la ejecución de contratos cuyo objeto se encuentre relacionado con el Transporte de Licores. Para ello, el oferente deberá relacionar en el FORMATO No. 8 EXPERIENCIA, de máximo dos (2) contratos, anexando las respectivas certificaciones de cumplimiento o actas de liquidación o manifiestos de carga, y cuya sumatoria sea igual o superior al cien por ciento del presupuesto oficial de este proceso.</t>
  </si>
  <si>
    <t xml:space="preserve">Numero de Contrato </t>
  </si>
  <si>
    <t>23-2023</t>
  </si>
  <si>
    <t xml:space="preserve">PRESTAR SERVICIOS DE TRANSPORTE DE MERCANCIA A NIVEL NACIONAL EN MODALIDADES DE EXPORTACION DESDE LA PLANTA PRINCIPAL DE BRINSA S.A. HACIA LOS PUERTOS COLOMBIANOS Y EN LA MODALIDAD DE IMPORTACION DESDE LOS PUERTOS COLOMBIANOS HACIA LA PLANTA DE BRINSA S.A. </t>
  </si>
  <si>
    <t>TRANSPORTES BETANIA S.A.</t>
  </si>
  <si>
    <t xml:space="preserve">SN </t>
  </si>
  <si>
    <t xml:space="preserve">Salarios Mínimos </t>
  </si>
  <si>
    <t xml:space="preserve">EXPERIENCIA ESPECIFICA ACREDITADA </t>
  </si>
  <si>
    <t xml:space="preserve">PRESTACION DE SERVICIOS DE TRANSPORTE DE LOS PRODUCTOS DESARROLLADOS POR NUESTRA EMPRESA CONSISTENTE EN BEBIDAS ALCOHILICAS CERVEZAS </t>
  </si>
  <si>
    <t xml:space="preserve">CERVECERIA LA MACARENA SAS </t>
  </si>
  <si>
    <t xml:space="preserve">CUMPLIMIENTO ESPECIFICACIONES TECNICAS </t>
  </si>
  <si>
    <t xml:space="preserve">DETERMINACION </t>
  </si>
  <si>
    <t xml:space="preserve">OBSERVACIONES </t>
  </si>
  <si>
    <t xml:space="preserve">ESPECIFICACION TECNICA A CUMPLIR </t>
  </si>
  <si>
    <t>CUMPLIMIENTO ESPECIFICACIONES TECNICAS POR PARTE DEL PROPONENTE</t>
  </si>
  <si>
    <r>
      <rPr>
        <b/>
        <sz val="11"/>
        <color theme="1"/>
        <rFont val="Calibri Light"/>
        <family val="2"/>
        <scheme val="major"/>
      </rPr>
      <t>Vehículos:</t>
    </r>
    <r>
      <rPr>
        <sz val="11"/>
        <color theme="1"/>
        <rFont val="Calibri Light"/>
        <family val="2"/>
        <scheme val="major"/>
      </rPr>
      <t xml:space="preserve"> Para la acreditación de los anteriores requisitos, el OFERENTE, con su propuesta, presentará carta de compromiso suscrita por la persona natural o representante legal de la sociedad o del proponente plural, en la cual indique el compromiso de cumplimiento de los anteriores requisitos. </t>
    </r>
  </si>
  <si>
    <t>Folio 149 -151</t>
  </si>
  <si>
    <r>
      <rPr>
        <b/>
        <sz val="11"/>
        <color theme="1"/>
        <rFont val="Calibri Light"/>
        <family val="2"/>
        <scheme val="major"/>
      </rPr>
      <t>HABILITACIÓN PARA OPERAR</t>
    </r>
    <r>
      <rPr>
        <sz val="11"/>
        <color theme="1"/>
        <rFont val="Calibri Light"/>
        <family val="2"/>
        <scheme val="major"/>
      </rPr>
      <t xml:space="preserve">
Con ocasión de lo establecido en el artículo 2.2.1.6.3.6 del Decreto 1079 del 26 de mayo de 2015, por medio del cual se expide el Decreto Único Reglamentario del Sector Transporte terrestre automotor especial, así como las modificaciones hechas por el Decreto 478 de 2021, el OFERENTE interesado en prestar el servicio objeto del presente proceso de selección, deberá contar con la autorización vigente para la prestación del servicio especial de transporte terrestre automotor en la modalidad de carga que aquí se pretende contratar.
Para ello, la ELC requiere que el OFERENTE allegue con su propuesta copia de la resolución o acto administrativo expedida por el Ministerio de Transporte vigente a la presentación de la propuesta, conforme lo establecido en el Decreto Nacional 1079 del 26 de mayo de 2015 y sus modificaciones. </t>
    </r>
  </si>
  <si>
    <t>Folio 15-16</t>
  </si>
  <si>
    <r>
      <rPr>
        <b/>
        <sz val="11"/>
        <color theme="1"/>
        <rFont val="Calibri Light"/>
        <family val="2"/>
        <scheme val="major"/>
      </rPr>
      <t>REGISTRO NACIONAL DE DESPACHO DE CARGA (RNDC):</t>
    </r>
    <r>
      <rPr>
        <sz val="11"/>
        <color theme="1"/>
        <rFont val="Calibri Light"/>
        <family val="2"/>
        <scheme val="major"/>
      </rPr>
      <t>La empresa de transporte debe estar registrada en el ministerio de transporte y contar con el Registro Nacional de Despacho de Carga RNDC. Para ello, el OFERENTE debe presentar con la oferta, Carta de Compromiso, suscrita por la persona natural o representante legal de la sociedad o del proponente plural, con la cual señale encontrarse inscrito en el mencionado registro. Dicha manifestación será verificada por la Entidad en el proceso de evaluación de las ofertas</t>
    </r>
  </si>
  <si>
    <t>Folio 153-154</t>
  </si>
  <si>
    <r>
      <rPr>
        <b/>
        <sz val="11"/>
        <color theme="1"/>
        <rFont val="Calibri Light"/>
        <family val="2"/>
        <scheme val="major"/>
      </rPr>
      <t>Personal Mínimo para la ejecución del contrato:</t>
    </r>
    <r>
      <rPr>
        <sz val="11"/>
        <color theme="1"/>
        <rFont val="Calibri Light"/>
        <family val="2"/>
        <scheme val="major"/>
      </rPr>
      <t xml:space="preserve">  Para la acreditación de los anteriores requisitos, el OFERENTE, con su propuesta, presentará carta de compromiso suscrita por la persona natural o representante legal de la sociedad o del proponente plural, en la cual indique el compromiso de cumplimiento de los anteriores requisitos.  </t>
    </r>
  </si>
  <si>
    <t>Folio 151-152</t>
  </si>
  <si>
    <r>
      <rPr>
        <b/>
        <sz val="11"/>
        <color theme="1"/>
        <rFont val="Calibri Light"/>
        <family val="2"/>
        <scheme val="major"/>
      </rPr>
      <t>SEGURIDAD</t>
    </r>
    <r>
      <rPr>
        <sz val="11"/>
        <color theme="1"/>
        <rFont val="Calibri Light"/>
        <family val="2"/>
        <scheme val="major"/>
      </rPr>
      <t xml:space="preserve"> En cumplimiento de las obligaciones derivadas para la ELC, el contratista deberá contar con personal idóneo debidamente capacitado, entrenado y vinculado con una Empresa de Vigilancia y Seguridad privada, debidamente autorizada por la Superintendencia de Vigilancia y Seguridad Privada, para que realice el acompañamiento en el desplazamiento terrestre del producto para la respectiva entrega en la Ciudad de Pasto.
Para ello, el OFERENTE, debe presentar con la oferta, Carta de Compromiso, suscrita por la persona natural o representante legal de la sociedad o del proponente plural, y el representante legal de la empresa de vigilancia y seguridad privada en la cual indique el cumplimiento para la prestación de los servicios de vigilancia y escolta para los productos objeto del transporte a contratar. 
De igual manera, el OFERENTE, debe presentar con la oferta fotocopia del acto administrativo vigente por medio del cual se le conceda la licencia de funcionamiento que habilita a la Empresa de Vigilancia y Seguridad privada para prestar el servicio, con las modalidades específicas de utilización de armas de fuego.</t>
    </r>
  </si>
  <si>
    <t xml:space="preserve">NO CUMPLE </t>
  </si>
  <si>
    <t xml:space="preserve">OBSERVACION FACTORES DE PONDERACION </t>
  </si>
  <si>
    <t xml:space="preserve">RAPIDO GIGANTE SAS </t>
  </si>
  <si>
    <t xml:space="preserve">CONTRATAR LOS SERVICIOS DE UNA EMPRESA ESPECIALISTA EN EL TRANSPORTE TERRESTRE DE CARGA PESADA PARA MOVILIZAR DESDE LAS INSTALACIONES DE LA EMPRESA DE LICORES DE CUNDINAMARCA UBICADA EN LA AUTOPISTA MEDELLIN KM 3.8 VIA SIBERIA- COTA HASTA LA SEDE DE LA EMPRESA DE LICORES DE NARIÑO UBICADA EN LA CIUDAD DE PASTO LA PRODUCCION DEL SISTEMA DE MAQUILA DEL PRODUCTO AGUARDIENTE NARIÑO EN TODAS SUS PRESENTACIONES </t>
  </si>
  <si>
    <t xml:space="preserve">EMPRESA DE LICORES DE CUNDINAMARCA </t>
  </si>
  <si>
    <t xml:space="preserve">SERVICIO DE TRANSPORTE DE PERSONAL, PRODUCTOS QUIMICOS Y EQUIPO  LOGISTICO PARA OPERACIONES DE ERRADICACION DE CULTIVOS LICITOS A NIVEN NACIONAL - LOTE DOS SERVICIO DE TRANSPORTE DE PRODUCTOS QUIMICOS Y EQUIPO LOGISTICO </t>
  </si>
  <si>
    <t xml:space="preserve">DIRECCION ANTINARCOTICOS DE LA POLICIA NACIONAL </t>
  </si>
  <si>
    <t xml:space="preserve">PRESTAR  LOS SERVICIOS DE OPERADOR LOGISTICO DE TRANSPORTE (TERRESTRE, AEREO, MARITIMO, FLUVIAL) INCLUYENDO SERVICIOS DE EMBALAJE, CUSTODIA, ALMACENAMIENTO, ASEGURAMIENTO, RECOLECCION Y ENTREGA DE BIENES DE PROPIEDAD Y DE INTERES DE STOLLER DE COLOMBIA S.A. SEGUN SUS REQUERIMIENTOS </t>
  </si>
  <si>
    <t xml:space="preserve">PRESTAR EL SERVICIO DE TRANSPORTE TERRESTRE DE CARGA DE LAS MERCANCIAS ENTREGADAS EN CALIDAD DE DONACION DE LA UNIDAD PARA LA ATENCION Y REPARACION INTEGRAL DE VICTIMAS </t>
  </si>
  <si>
    <t xml:space="preserve">STOLLER COLOMBIA S.A. </t>
  </si>
  <si>
    <t xml:space="preserve">UNIDAD PARA LA ATENCION Y REPARACION INTEGRAL A LAS VICTIMAS </t>
  </si>
  <si>
    <t>1293-2021</t>
  </si>
  <si>
    <t>Folio 31</t>
  </si>
  <si>
    <t>Folio 8-12</t>
  </si>
  <si>
    <t>Folio 29-30</t>
  </si>
  <si>
    <t xml:space="preserve">COLOMBIANA DE TRANSPORTES Y ENVIOS SAS </t>
  </si>
  <si>
    <t xml:space="preserve">TRANSPORTE DE LICORES </t>
  </si>
  <si>
    <t xml:space="preserve">AMERICANA DE LICORES SAS </t>
  </si>
  <si>
    <t xml:space="preserve">Conforme con lo establecido en el numeral  5.1.4.1 de la Invitacion Abierta "El OFERENTE deberá acreditar con su propuesta, experiencia en la ejecución de contratos cuyo objeto se encuentre relacionado con el Transporte de Alimentos o de Mercancías. Para ello, el oferente deberá relacionar en el FORMATO No. 8 EXPERIENCIA máximo dos (2) contratos, anexando las respectivas certificaciones de cumplimiento o actas de liquidación o manifiestos de carga, y cuya sumatoria sea igual o superior al cien por ciento del presupuesto oficial de este proceso. Verificada la propuesta, si bien el proponente allega formato de experiencia diligenciado, no se allegan soportes de acreditaion de la experiencia. En virtud de lo anterior se requiere la oferente para que subsane el requisito. </t>
  </si>
  <si>
    <t xml:space="preserve">TRANSPORTE DE SUSTANCIAS QUIMICAS </t>
  </si>
  <si>
    <t>CORIQUIM SAS</t>
  </si>
  <si>
    <t xml:space="preserve">Conforme con lo establecido en el numeral  5.1.4.2 de la Invitacion Abierta "El OFERENTE deberá acreditar con su propuesta, adicionalmente a la experiencia específica, esto es, diferente a la experiencia general solicitada, en la ejecución de contratos cuyo objeto se encuentre relacionado con el Transporte de Licores. Para ello, el oferente deberá relacionar en el FORMATO No. 8 EXPERIENCIA, de máximo dos (2) contratos, anexando las respectivas certificaciones de cumplimiento o actas de liquidación o manifiestos de carga, y cuya sumatoria sea igual o superior al cien por ciento del presupuesto oficial de este proceso". Revisada la propuesta no se evidencia experiencia alguna que acredite el citado requisito. </t>
  </si>
  <si>
    <t xml:space="preserve">SIN FOLIO. Revisada la propuesta El proponente no acredita el cumplimiento del requisito en los terminos descritos en la Invitacion Abierta. </t>
  </si>
  <si>
    <t>UNION TEMPORAL LICORES 2024</t>
  </si>
  <si>
    <t xml:space="preserve">TRANSPORTES CHICO SAS </t>
  </si>
  <si>
    <t xml:space="preserve">4. EXIGENCIA MÍNIMA DE LA EXPERIENCIA DEL PROPONENTE </t>
  </si>
  <si>
    <t>CAMARCA SAS</t>
  </si>
  <si>
    <t xml:space="preserve">PRESTACION DE SERVICIOS PARA EL SUMINISTRO, TRANSPORTE, DISTRIBUCION Y SERVICIOS LOGISTICOS CONECOS DE ALIMENTOS BEBIDAS E INSUMOS PARA DIFEREBTES GRUPOS POBLACIONALES A NIVEL NACIONAL </t>
  </si>
  <si>
    <t xml:space="preserve">TIENDAS MERCURIO SAS </t>
  </si>
  <si>
    <t>MC-ST-007-2021   ( CAMARCA SAS)</t>
  </si>
  <si>
    <t xml:space="preserve">CONTRATAR LOS SERVICIOS DE UNA EMPRESA ESPECIALITA EN EL TRANSPORTE TERRERSTRE DE CARGA PESADA PARA MOVILIZAR DESDE LAS INSTALACIONES DE LA EMPRESA DE LICORES DE CUNDINAMARCA UBICADA EN LA AUTOPISTA MEDELLIN KM 3.8 VIA SIBERIA - COTA HASTA LAS BODEGAS DE ALMACENAMIENTO DE LIOCRES DE DEPARTAMENTO NARIÑO Y DEMAS SERVICIOS DE TRANSPORTE QUE SE REQUIERA PARA EL CUMPLIMIENTO DEL OBJETO COMERCIAL DE LA COMPAÑIA </t>
  </si>
  <si>
    <t>506,300,000</t>
  </si>
  <si>
    <t>5320220407 (CAMARCA SAS)</t>
  </si>
  <si>
    <t>PRESTAR LOS SERVICIOS DE TRANSPORTE DE CARGA TERRERSTRE CON EL OBJETO DE DISTRIBUIR EL PRODUCTO TERMINADO-MAQUILADO (BEBIDA ALCOHOLICA) EN EL TERRITORIO NACIONAL</t>
  </si>
  <si>
    <t xml:space="preserve">EMPRESA DE TRANSPORTE LOGISTICO TRES C SERVICIOS ESPECIALES SAS </t>
  </si>
  <si>
    <t>037-2023 (TRANSPORTES Y MUDANZAS CHICO SAS )</t>
  </si>
  <si>
    <t>Folio 106 a 107</t>
  </si>
  <si>
    <t>Folio 108-109</t>
  </si>
  <si>
    <t>Folio 99-105</t>
  </si>
  <si>
    <t>Folio 111 a 116</t>
  </si>
  <si>
    <t xml:space="preserve">La ponderación de las propuestas se hará únicamente a las ofertas que hayan sido evaluadas como “HABILITADAS”. Teniendo en cuenta que la oferta presentada por RAPIDO GIGANTE SAS no se encuentra habilitada, la Empresa no realiza el analisis de los factores de ponderacion. </t>
  </si>
  <si>
    <t>EVALUACIÓN CRITERIOS TÉCNICOS HABILITANTES Y DE EXPERIENCIA</t>
  </si>
  <si>
    <t>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t>
  </si>
  <si>
    <t xml:space="preserve">EL PRESENTE CONTRATO TENDRA COMO OBJETO LA PRESTACION DEL SERVICIO DE TRANSPORTE TERRESTRE DE CARGA DE MERCANCIA POR PARTE DE EL TRANSPORTADOR  ALPOPULAR DE MANERA QUE, EL TRANSPORTADOR SE OBLIGA DE MANERA INDEPENDIENTE A CONDUCIR DE UN LUGAR A OTRO POR SU CUENTA Y RIESGO Y CON VEHÍCULOS PROPIOS Y/O AFILIADOS, LA CARGA SECA, CONTERIZADA Y EQUIPOS ESPECIALES QUE LE ENCOMIENDE ALPOPULAR S.A. </t>
  </si>
  <si>
    <t xml:space="preserve">Folio 157-182. (SUBSANADO) Mediante correo electrónico del 28 de noviembre de 2024, el oferente allega carta de Compromiso suscrita por el representante legal de la sociedad oferente y el representante legal de la empresa de vigilancia y seguridad privada URBAN SECURITY LTDA en la cual indica el cumplimiento para la prestación de los servicios de vigilancia y escolta para los productos objeto del transporte a contratar. Conforme a lo anterior, se conssidera subando el requisito. CUMPLE </t>
  </si>
  <si>
    <t xml:space="preserve"> CUMPLE (subsanado) </t>
  </si>
  <si>
    <t xml:space="preserve">CRITERIOS DE EVALUACIÓN Y ASIGNACIÓN DE PUNTAJE </t>
  </si>
  <si>
    <t>Datos del proceso</t>
  </si>
  <si>
    <t>No. Proceso</t>
  </si>
  <si>
    <t>Objeto</t>
  </si>
  <si>
    <t>"Contratar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t>
  </si>
  <si>
    <t>OFERENTE EVALUADO:</t>
  </si>
  <si>
    <t>LOGISTICA TOTAL SAS</t>
  </si>
  <si>
    <t xml:space="preserve">FACTOR DE CALIDAD </t>
  </si>
  <si>
    <t>Póliza de Seguro General de Mercancías: (Puntaje 38.75 Puntos)</t>
  </si>
  <si>
    <t xml:space="preserve">PUNTAJE OBTENIDO </t>
  </si>
  <si>
    <t xml:space="preserve">Teniendo en cuenta el mínimo establecido por la Empresa para la póliza de seguro general de mercancías y buscando cubrir los máximos riesgos asociados al transporte y almacenamiento de las mercancías propias del proceso, el oferente que respecto del citado seguro cuente con una cobertura que incluya los amparos necesarios para garantizar la protección contra los riesgos de pérdida o daño de las mercancías durante su tránsito y/o almacenamiento, con un valor asegurado mínimo de  MIL QUINIENTOS MILLONES DE PESOS (COP ($1.500.000.000 M/CTE), obtendrá un puntaje total de 38.75 puntos. 
Para acreditar la anterior condición, el OFERENTE deberá allegar con su oferta, copia de la garantía expedida a su favor, expedida con una compañía legalmente establecida en Colombia, cuya póliza matriz se encuentre debidamente aprobada por la Superintendencia financiera o a través de un patrimonio autónomo o garantía bancaria, de conformidad con lo consagrado en el artículo 7 de la Ley 1150 de 2007 y su Decreto Reglamentario 1082 de 2015, y en donde se evidencie el cumplimiento de los anteriores requisitos. </t>
  </si>
  <si>
    <t>FOLIO 98 -128 SE EVIDENCIA LIMITE POR DESPACHO POR $2,500,000,000</t>
  </si>
  <si>
    <t xml:space="preserve">38,75 PUNTOS </t>
  </si>
  <si>
    <t>Sistema GPS para el seguimiento de la mercancía: (Puntaje 30 Puntos)</t>
  </si>
  <si>
    <t xml:space="preserve">
Buscando cubrir los máximos riesgos asociados al transporte y almacenamiento de las mercancías propias del proceso, se menciona que la ELC otorgará un máximo de 30 puntos, al proponente que ofrezca sin costo alguno adicional para la Entidad un Sistema de Posicionamiento Global (GPS) con terminales propios en los equipos de transporte propios o fidelizados, que permita hacer el seguimiento en tiempo real a los envíos de las mercancías objeto del contrato durante todo el trayecto establecido desde el punto de origen hasta el punto de destino final, a través de un servicio de monitoreo externo, contratado por el oferente para dicho fin con una empresa legalmente constituida para el seguimiento satelital.  
Para ello, el OFERENTE deberá allegar con su oferta copia de la propuesta explicativa de las condiciones técnicas del sistema propuesto, junto con la copia del contrato suscrito entre el proponente y la empresa que realiza el servicio de monitoreo externo, en  donde se pueda evidenciar la relación contractual con la que cuenta el oferente en garantía del servicio que acredita y cuyo plazo no podrá ser menor al plazo de ejecución del contrato que pretende suscribir por  la ELC como resultado del presente proceso de selección”.   </t>
  </si>
  <si>
    <t xml:space="preserve">FOLIO 129 -145. Se evidencia copia de la propuesta explicativa de las condiciones técnicas del sistema propuesto, junto con la copia del contrato suscrito entre el proponente y la empresa que realiza el servicio de monitoreo externo, en  donde se pueda evidenciar la relación contractual con la que cuenta el oferente en garantía del servicio que acredita y cuyo plazo se encuentra vigente.   </t>
  </si>
  <si>
    <t>30 PUNTOS</t>
  </si>
  <si>
    <t xml:space="preserve">TOTAL PUNTAJE PONDERACION FACTOR DE CALIDAD </t>
  </si>
  <si>
    <t xml:space="preserve">68,75 PUNTOS </t>
  </si>
  <si>
    <t xml:space="preserve">PROPUESTA ECONOMICA </t>
  </si>
  <si>
    <t xml:space="preserve">FLETE </t>
  </si>
  <si>
    <t xml:space="preserve">CARGUE Y DESCARGUE </t>
  </si>
  <si>
    <t xml:space="preserve">PUNTOS </t>
  </si>
  <si>
    <t xml:space="preserve">ACOMPAÑAMIENTO </t>
  </si>
  <si>
    <t xml:space="preserve">VALOR TOTAL OFERTA ECONOMICA </t>
  </si>
  <si>
    <t>TOTAL PUNTAJE PONDERACION FACTOR ECONOMICO</t>
  </si>
  <si>
    <r>
      <t xml:space="preserve">Puntaje apoyo a la industria nacional 
</t>
    </r>
    <r>
      <rPr>
        <sz val="11"/>
        <color rgb="FF000000"/>
        <rFont val="Calibri Light"/>
        <family val="2"/>
        <scheme val="major"/>
      </rPr>
      <t xml:space="preserve">Los Proponentes pueden obtener puntaje por concepto de apoyo a la industria nacional por: i) servicios nacionales o con trato nacional o por ii) la incorporación de servicios colombianos. La Empresa en ningún caso otorgará simultáneamente el puntaje por (i) servicio nacional o con trato nacional y por (ii) incorporación de servicios colombianos. </t>
    </r>
  </si>
  <si>
    <t>SI</t>
  </si>
  <si>
    <t>Formato  Promoción de Servicios Nacionales o con Trato Nacional</t>
  </si>
  <si>
    <t>FOLIO 147-148</t>
  </si>
  <si>
    <t>En caso de ser personal natural presenta cédula de ciudadanía del proponente</t>
  </si>
  <si>
    <t>En caso de ser personal jurídica presenta certificado de existencia y representación legal</t>
  </si>
  <si>
    <t>FOLIO 5 -14</t>
  </si>
  <si>
    <t>TOTAL PUNTAJE APOYO INDUSTRIA NACIONAL</t>
  </si>
  <si>
    <r>
      <t xml:space="preserve">Incentivo en favor de personas con discapacidad. 
</t>
    </r>
    <r>
      <rPr>
        <sz val="11"/>
        <color rgb="FF000000"/>
        <rFont val="Calibri Light"/>
        <family val="2"/>
        <scheme val="major"/>
      </rPr>
      <t>La Entidad asignará un (1) punto al Proponente que acredite el número mínimo de personas con discapacidad de acuerdo con el número total de trabajadores de la planta de su personal en los términos señalados en el artículo 2.2.1.2.4.2.6. del Decreto 1082 de 2015 (adicionado por el Decreto 392 de 2018), o la norma que lo modifique, adicione, complemente o sustituya.</t>
    </r>
  </si>
  <si>
    <t>En caso de oferentes plurales el integrante que aporta el personal con discapacidad, aporta mas del 40% de la experiencia expresada en SMLV (En caso de oferente individual indicar únicamente si) / certificación firmada por el representante legal del integrante o el revisor fiscal segun corresponda</t>
  </si>
  <si>
    <t>No</t>
  </si>
  <si>
    <r>
      <rPr>
        <b/>
        <sz val="11"/>
        <color rgb="FF000000"/>
        <rFont val="Calibri Light"/>
        <family val="2"/>
        <scheme val="major"/>
      </rPr>
      <t xml:space="preserve"> i )</t>
    </r>
    <r>
      <rPr>
        <sz val="11"/>
        <color rgb="FF000000"/>
        <rFont val="Calibri Light"/>
        <family val="2"/>
        <scheme val="major"/>
      </rPr>
      <t xml:space="preserve"> ¿Se presenta el FORMATO 6 Vinculación de personas con discapacidad suscrito por la persona natural, el representante legal o el revisor fiscal, según corresponda, en el cual certifique el número total de trabajadores vinculados a la planta de personal del Proponente o sus integrantes a la fecha de cierre del Proceso de Contratación ?</t>
    </r>
  </si>
  <si>
    <r>
      <rPr>
        <b/>
        <sz val="11"/>
        <color rgb="FF000000"/>
        <rFont val="Calibri Light"/>
        <family val="2"/>
        <scheme val="major"/>
      </rPr>
      <t>ii)</t>
    </r>
    <r>
      <rPr>
        <sz val="11"/>
        <color rgb="FF000000"/>
        <rFont val="Calibri Light"/>
        <family val="2"/>
        <scheme val="major"/>
      </rPr>
      <t xml:space="preserve"> Acredita el número mínimo de personas con discapacidad en su planta de personal, de conformidad con lo señalado en el certificado expedido por el Ministerio de Trabajo? (Deberá estar vigente a la fecha de cierre del Proceso de Contratación.)</t>
    </r>
  </si>
  <si>
    <t>¿Se cumple con el personal con discapacidad solicitado?</t>
  </si>
  <si>
    <t>Observaciones:</t>
  </si>
  <si>
    <t>No se asignan puntos a 'Incentivo en favor de personas con discapacidad.  El proponente no ha anexó ningún soporte necesario para la asignación de este puntaje.</t>
  </si>
  <si>
    <r>
      <t xml:space="preserve">Emprendimientos y empresas de mujeres. 
</t>
    </r>
    <r>
      <rPr>
        <sz val="11"/>
        <color rgb="FF000000"/>
        <rFont val="Calibri Light"/>
        <family val="2"/>
        <scheme val="major"/>
      </rPr>
      <t>La Entidad asignará un puntaje de cero punto veinticinco (0.25) puntos al Proponente que acredite la calidad de emprendimientos y empresas de mujeres con domicilio en el territorio nacional de conformidad con lo previsto en el artículo 2.2.1.2.4.2.14. del Decreto 1082 de 2015 o la norma que lo modifique, sustituya o complemente</t>
    </r>
  </si>
  <si>
    <t>Tratándose de Proponentes Plurales este puntaje se otorgará si por lo menos uno de los integrantes acredita la calidad de emprendimientos y empresas de mujeres y tiene una participación igual o superior al diez por ciento (10 %) en el Consorcio o en la Unión Temporal.</t>
  </si>
  <si>
    <r>
      <t xml:space="preserve">¿ Se presenta el </t>
    </r>
    <r>
      <rPr>
        <b/>
        <sz val="11"/>
        <color rgb="FF000000"/>
        <rFont val="Calibri Light"/>
        <family val="2"/>
        <scheme val="major"/>
      </rPr>
      <t>Formato 13</t>
    </r>
    <r>
      <rPr>
        <sz val="11"/>
        <color rgb="FF000000"/>
        <rFont val="Calibri Light"/>
        <family val="2"/>
        <scheme val="major"/>
      </rPr>
      <t xml:space="preserve"> – Acreditación de emprendimientos y empresas de mujeres, en cumplimiento de alguno de los criterios de ley y aportar la documentación requerida.?</t>
    </r>
  </si>
  <si>
    <t>¿El oferente cumple con el emprendimiento de mujeres solicitado?</t>
  </si>
  <si>
    <t>No se asignan puntos a "Emprendimientos y empresas de mujeres. El proponente no ha anexó ningún soporte  necesario para la asignación de este puntaje."</t>
  </si>
  <si>
    <t>¿El oferente cumple con MIPYME?</t>
  </si>
  <si>
    <t>0,25 puntos</t>
  </si>
  <si>
    <t>PUNTAJE ACUMULADO</t>
  </si>
  <si>
    <t xml:space="preserve">La ponderación de las propuestas se hará únicamente a las ofertas que hayan sido evaluadas como “HABILITADAS”. Teniendo en cuenta que la oferta presentada por COLOMBIANA DE TRANSPORTES  no se encuentra habilitada, la Empresa no realiza el analisis de los factores de ponderacion. </t>
  </si>
  <si>
    <r>
      <t>Conforme con lo establecido en el numeral  5.1.4.2 de la Invitacion Abierta "El OFERENTE deberá acreditar con su propuesta, adicionalmente a la experiencia específica, esto es, diferente a la experiencia general solicitada, en la ejecución de contratos cuyo objeto se encuentre relacionado con el Transporte de Licores. Para ello, el oferente deberá relacionar en el FORMATO No. 8 EXPERIENCIA, de máximo dos (2) contratos, anexando las respectivas certificaciones de cumplimiento o actas de liquidación o manifiestos de carga, y cuya sumatoria sea igual o superior al cien por ciento del presupuesto oficial de este proceso". Revisada la experiencia la misma no cuenta con un objeto especifico en Transporte de Licores . Se advierte que el objeto de la experiencia establecida por el oferente segun la subsanacion allegada mediante correo electronico del 28 de noviembre de 2024 corresponde al SERVICIO DE TRANSPORTE DE PERSONAL,</t>
    </r>
    <r>
      <rPr>
        <b/>
        <sz val="11"/>
        <color theme="1"/>
        <rFont val="Calibri Light"/>
        <family val="2"/>
        <scheme val="major"/>
      </rPr>
      <t xml:space="preserve"> PRODUCTOS QUIMICOS</t>
    </r>
    <r>
      <rPr>
        <sz val="11"/>
        <color theme="1"/>
        <rFont val="Calibri Light"/>
        <family val="2"/>
        <scheme val="major"/>
      </rPr>
      <t xml:space="preserve"> Y EQUIPO  LOGISTICO PARA OPERACIONES DE ERRADICACION DE CULTIVOS LICITOS A NIVEN NACIONAL - LOTE DOS SERVICIO DE TRANSPORTE DE PRODUCTOS QUIMICOS Y EQUIPO LOGISTICO. De ello, no puede entenderse que el transporte de materias primas puede corresponder a la especialidad buscada por la ELC con la experiencia especifica requerida, pues, conforme a lo establecido en el numeral 5,1,4,2 la experiencia requerida es en TRANSPORTE DE LICORES, no de materias primas necesarias para cualquier otra actividad. Conforme a lo anterior se considera que el oferente no acredita la experiencia en debida forma, pues con las dos experiencia espcificas allegadas, ambas no corresponden al transporte de Licores, ni su sumatoria es igual o superior al cien por ciento del presupuesto oficial de este proceso. NO CUMPLE</t>
    </r>
  </si>
  <si>
    <t xml:space="preserve">Folio 73. SUBSANADO. Mediante correo electronico del 28 de noviembre de 2024, el oferente allega  Carta de Compromiso, suscrita por el representante legal de la sociedad oferente y por el representante legal de la empresa de vigilancia y seguridad privada COVITEC en la cual indica el cumplimiento para la prestación de los servicios de vigilancia y escolta para los productos objeto del transporte a contratar, junto con con la  fotocopia del acto administrativo vigente por medio del cual se le conceda la licencia de funcionamiento que habilita a la Empresa de Vigilancia y Seguridad privada para prestar el servicio, con las modalidades específicas de utilización de armas de fuego. Por lo tanto se considera subsanado el requisito. CUMPLE </t>
  </si>
  <si>
    <t xml:space="preserve"> CUMPLE </t>
  </si>
  <si>
    <t xml:space="preserve">98,75 puntos </t>
  </si>
  <si>
    <t xml:space="preserve">Folio 110 y 117 a 134 (Subsanado) Mediante correo electrinico del 28 de noviembre de 2024. presenta fotocopia del acto administrativo 20204100093867  por medio del cual se le prorroga la licencia de funcionamiento que habilita a la Empresa de Vigilancia y Seguridad privada KEY PEOPLE SECURITY ADVISORS LIMITADA hasta 2028. Conforme a lo anterior se considera subsanado el requisito. CUMPLE </t>
  </si>
  <si>
    <t xml:space="preserve">La ponderación de las propuestas se hará únicamente a las ofertas que hayan sido evaluadas como “HABILITADAS”. Teniendo en cuenta que la oferta presentada por UNION TEMPORAL LICORES 2024 no se encuentra habilitada en TODOS LOS REQUISITOS HABILITANTES, por lo tanto Empresa no realiza el analisis de los factores de ponderacion. </t>
  </si>
  <si>
    <t xml:space="preserve">EJECUTAR LOS SERVICIOS DE OPERACIÓN LOGISTICA INTEGRAL, TRANSPORTE Y DISTRIBUCION EN LA REGION ANDINA COMPRENDIDA POR LOS DEPARTAMENTOS CAQUETA, CUNDINAMARCA, CALDAS, TOLIMA … (….) DE MATERIALES MUEBLES , ENSERES, INSUMOS, ALIMENTICIOS Y MATERIALES O MERCANCIAS A SOLIICTUD </t>
  </si>
  <si>
    <t xml:space="preserve">ZUASS SAS </t>
  </si>
  <si>
    <t>EL CONTRATSITA SE OBLIGA PARA CON CPE A PRESTAR DE FORMA OPORTUNA E IDONEA, LOS SIGUIENTES SERVICIOS: TRANSPORTE PARA 1) LA ENTREGA DE CAJAS CON TERMINALES DE ACCESO A INTERNET, UNIDADES MOVILES DE ALMACENAMIENTO CON 10 Y 30 TERMINALES DE ACCESO A INTERNET CADA UNA, CAJAS CON VIDEBEAMS Y UNIDADES MOVILES DE  ALMACENAMIENTO  VACIO (....)</t>
  </si>
  <si>
    <t xml:space="preserve">COMPUTADORES PARA EDUCAR </t>
  </si>
  <si>
    <t>154-2012</t>
  </si>
  <si>
    <t>PS-015-22 (TRANSPORTES Y MUDANZAS CHICO SAS )</t>
  </si>
  <si>
    <t>Verificada la certificacion de COMPUTADORES PARA EDUCAR, no es posible evidenciar quien es el contratista. Por lo tanto no es posible determinar el cumplimiento de la experiencia, aplicada a alguno de los integrantes del oferente plural . NO CUMPLE . Apesar de ello, en la forma como se acredita la experiencia, el oferente CUMPLE con las demas experiencias acreditadas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</si>
</sst>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240A]\ * #,##0.00_-;\-[$$-240A]\ * #,##0.00_-;_-[$$-240A]\ * &quot;-&quot;??_-;_-@_-"/>
  </numFmts>
  <fonts count="23" x14ac:knownFonts="1">
    <font>
      <sz val="11"/>
      <color theme="1"/>
      <name val="Calibri"/>
      <family val="2"/>
      <scheme val="minor"/>
    </font>
    <font>
      <sz val="11"/>
      <color theme="1"/>
      <name val="Calibri"/>
      <family val="2"/>
      <scheme val="minor"/>
    </font>
    <font>
      <sz val="10"/>
      <name val="Arial"/>
      <family val="2"/>
    </font>
    <font>
      <sz val="11"/>
      <color theme="1"/>
      <name val="Calibri Light"/>
      <family val="2"/>
      <scheme val="major"/>
    </font>
    <font>
      <sz val="11"/>
      <name val="Calibri Light"/>
      <family val="2"/>
      <scheme val="major"/>
    </font>
    <font>
      <b/>
      <sz val="11"/>
      <color theme="1"/>
      <name val="Calibri Light"/>
      <family val="2"/>
      <scheme val="major"/>
    </font>
    <font>
      <b/>
      <sz val="16"/>
      <color theme="1"/>
      <name val="Calibri Light"/>
      <family val="2"/>
      <scheme val="major"/>
    </font>
    <font>
      <b/>
      <sz val="16"/>
      <name val="Calibri Light"/>
      <family val="2"/>
      <scheme val="major"/>
    </font>
    <font>
      <sz val="14"/>
      <color theme="1"/>
      <name val="Calibri Light"/>
      <family val="2"/>
      <scheme val="major"/>
    </font>
    <font>
      <b/>
      <sz val="14"/>
      <color theme="1"/>
      <name val="Calibri Light"/>
      <family val="2"/>
      <scheme val="major"/>
    </font>
    <font>
      <b/>
      <sz val="8"/>
      <color theme="1"/>
      <name val="Calibri Light"/>
      <family val="2"/>
      <scheme val="major"/>
    </font>
    <font>
      <sz val="12"/>
      <color theme="1"/>
      <name val="Calibri Light"/>
      <family val="2"/>
      <scheme val="major"/>
    </font>
    <font>
      <b/>
      <sz val="11"/>
      <name val="Calibri Light"/>
      <family val="2"/>
      <scheme val="major"/>
    </font>
    <font>
      <b/>
      <sz val="14"/>
      <color theme="0"/>
      <name val="Calibri Light"/>
      <family val="2"/>
      <scheme val="major"/>
    </font>
    <font>
      <b/>
      <sz val="9"/>
      <color theme="1"/>
      <name val="Calibri Light"/>
      <family val="2"/>
      <scheme val="major"/>
    </font>
    <font>
      <b/>
      <sz val="12"/>
      <color theme="1"/>
      <name val="Calibri Light"/>
      <family val="2"/>
      <scheme val="major"/>
    </font>
    <font>
      <sz val="12"/>
      <color rgb="FFED0000"/>
      <name val="Calibri Light"/>
      <family val="2"/>
      <scheme val="major"/>
    </font>
    <font>
      <b/>
      <sz val="11"/>
      <color rgb="FF000000"/>
      <name val="Calibri Light"/>
      <family val="2"/>
      <scheme val="major"/>
    </font>
    <font>
      <u/>
      <sz val="11"/>
      <color theme="10"/>
      <name val="Calibri"/>
      <family val="2"/>
      <scheme val="minor"/>
    </font>
    <font>
      <u/>
      <sz val="11"/>
      <name val="Calibri Light"/>
      <family val="2"/>
      <scheme val="major"/>
    </font>
    <font>
      <sz val="11"/>
      <color rgb="FF000000"/>
      <name val="Calibri Light"/>
      <family val="2"/>
      <scheme val="major"/>
    </font>
    <font>
      <b/>
      <sz val="11"/>
      <color theme="0"/>
      <name val="Calibri Light"/>
      <family val="2"/>
      <scheme val="major"/>
    </font>
    <font>
      <sz val="11"/>
      <color theme="1"/>
      <name val="Calibri"/>
      <family val="2"/>
    </font>
  </fonts>
  <fills count="13">
    <fill>
      <patternFill patternType="none"/>
    </fill>
    <fill>
      <patternFill patternType="gray125"/>
    </fill>
    <fill>
      <patternFill patternType="solid">
        <fgColor rgb="FFD0CECE"/>
        <bgColor rgb="FFD0CECE"/>
      </patternFill>
    </fill>
    <fill>
      <patternFill patternType="solid">
        <fgColor rgb="FFA5A5A5"/>
        <bgColor rgb="FFA5A5A5"/>
      </patternFill>
    </fill>
    <fill>
      <patternFill patternType="solid">
        <fgColor rgb="FFD8D8D8"/>
        <bgColor rgb="FFD8D8D8"/>
      </patternFill>
    </fill>
    <fill>
      <patternFill patternType="solid">
        <fgColor theme="5" tint="0.39997558519241921"/>
        <bgColor rgb="FFD8D8D8"/>
      </patternFill>
    </fill>
    <fill>
      <patternFill patternType="solid">
        <fgColor theme="6"/>
        <bgColor indexed="64"/>
      </patternFill>
    </fill>
    <fill>
      <patternFill patternType="solid">
        <fgColor theme="2" tint="-0.249977111117893"/>
        <bgColor rgb="FFD8D8D8"/>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39997558519241921"/>
        <bgColor rgb="FFD0CECE"/>
      </patternFill>
    </fill>
    <fill>
      <patternFill patternType="solid">
        <fgColor theme="9" tint="0.39997558519241921"/>
        <bgColor rgb="FFD8D8D8"/>
      </patternFill>
    </fill>
  </fills>
  <borders count="7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medium">
        <color indexed="64"/>
      </right>
      <top style="thin">
        <color rgb="FF000000"/>
      </top>
      <bottom/>
      <diagonal/>
    </border>
    <border>
      <left style="thin">
        <color indexed="64"/>
      </left>
      <right style="medium">
        <color indexed="64"/>
      </right>
      <top style="thin">
        <color rgb="FF000000"/>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rgb="FF000000"/>
      </left>
      <right style="medium">
        <color indexed="64"/>
      </right>
      <top style="thin">
        <color rgb="FF000000"/>
      </top>
      <bottom style="thin">
        <color rgb="FF000000"/>
      </bottom>
      <diagonal/>
    </border>
  </borders>
  <cellStyleXfs count="6">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xf numFmtId="0" fontId="18" fillId="0" borderId="0" applyNumberFormat="0" applyFill="0" applyBorder="0" applyAlignment="0" applyProtection="0"/>
  </cellStyleXfs>
  <cellXfs count="271">
    <xf numFmtId="0" fontId="0" fillId="0" borderId="0" xfId="0"/>
    <xf numFmtId="10" fontId="3" fillId="0" borderId="9"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2" fontId="3" fillId="0" borderId="9"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0" fontId="4" fillId="0" borderId="57" xfId="2" applyFont="1" applyBorder="1" applyAlignment="1">
      <alignment horizontal="center" vertical="center" wrapText="1"/>
    </xf>
    <xf numFmtId="10" fontId="3" fillId="0" borderId="61" xfId="0" applyNumberFormat="1" applyFont="1" applyBorder="1" applyAlignment="1">
      <alignment horizontal="center" vertical="center" wrapText="1"/>
    </xf>
    <xf numFmtId="164" fontId="3" fillId="0" borderId="63" xfId="0" applyNumberFormat="1" applyFont="1" applyBorder="1" applyAlignment="1">
      <alignment horizontal="center" vertical="center" wrapText="1"/>
    </xf>
    <xf numFmtId="2" fontId="3" fillId="0" borderId="63" xfId="0" applyNumberFormat="1" applyFont="1" applyBorder="1" applyAlignment="1">
      <alignment horizontal="center" vertical="center" wrapText="1"/>
    </xf>
    <xf numFmtId="9" fontId="3" fillId="0" borderId="63" xfId="0" applyNumberFormat="1" applyFont="1" applyBorder="1" applyAlignment="1">
      <alignment horizontal="center" vertical="center" wrapText="1"/>
    </xf>
    <xf numFmtId="0" fontId="4" fillId="0" borderId="15" xfId="2" applyFont="1" applyBorder="1" applyAlignment="1">
      <alignment horizontal="center" vertical="center" wrapText="1"/>
    </xf>
    <xf numFmtId="0" fontId="3" fillId="0" borderId="40" xfId="0" applyFont="1" applyBorder="1"/>
    <xf numFmtId="0" fontId="3" fillId="0" borderId="47" xfId="0" applyFont="1" applyBorder="1"/>
    <xf numFmtId="0" fontId="3" fillId="0" borderId="48" xfId="0" applyFont="1" applyBorder="1"/>
    <xf numFmtId="0" fontId="3" fillId="0" borderId="0" xfId="0" applyFont="1"/>
    <xf numFmtId="0" fontId="8" fillId="0" borderId="16"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17" xfId="0" applyFont="1" applyBorder="1" applyAlignment="1">
      <alignment vertical="center"/>
    </xf>
    <xf numFmtId="0" fontId="10" fillId="4" borderId="20" xfId="0" applyFont="1" applyFill="1" applyBorder="1" applyAlignment="1">
      <alignment horizontal="left" vertical="center"/>
    </xf>
    <xf numFmtId="0" fontId="5" fillId="4" borderId="6" xfId="0" applyFont="1" applyFill="1" applyBorder="1" applyAlignment="1">
      <alignment horizontal="left" vertical="center"/>
    </xf>
    <xf numFmtId="10" fontId="9" fillId="0" borderId="6" xfId="0" applyNumberFormat="1" applyFont="1" applyBorder="1" applyAlignment="1">
      <alignment horizontal="center" vertical="center"/>
    </xf>
    <xf numFmtId="0" fontId="5" fillId="4" borderId="2" xfId="0" applyFont="1" applyFill="1" applyBorder="1" applyAlignment="1">
      <alignment horizontal="left" vertical="center"/>
    </xf>
    <xf numFmtId="10" fontId="9" fillId="0" borderId="25" xfId="0" applyNumberFormat="1" applyFont="1" applyBorder="1" applyAlignment="1">
      <alignment horizontal="center" vertical="center"/>
    </xf>
    <xf numFmtId="0" fontId="12" fillId="0" borderId="0" xfId="0" applyFont="1" applyAlignment="1">
      <alignment horizontal="left"/>
    </xf>
    <xf numFmtId="0" fontId="5" fillId="4" borderId="45" xfId="0" applyFont="1" applyFill="1" applyBorder="1" applyAlignment="1">
      <alignment horizontal="left" vertical="center"/>
    </xf>
    <xf numFmtId="0" fontId="9" fillId="0" borderId="16" xfId="0" applyFont="1" applyBorder="1" applyAlignment="1">
      <alignment vertical="center"/>
    </xf>
    <xf numFmtId="0" fontId="9" fillId="0" borderId="0" xfId="0" applyFont="1" applyAlignment="1">
      <alignment vertical="center"/>
    </xf>
    <xf numFmtId="0" fontId="13" fillId="0" borderId="0" xfId="0" applyFont="1" applyAlignment="1">
      <alignment vertical="center"/>
    </xf>
    <xf numFmtId="44" fontId="3" fillId="0" borderId="15" xfId="1" applyFont="1" applyFill="1" applyBorder="1" applyAlignment="1">
      <alignment horizontal="center"/>
    </xf>
    <xf numFmtId="44" fontId="3" fillId="0" borderId="0" xfId="1" applyFont="1"/>
    <xf numFmtId="0" fontId="14"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5" xfId="0" applyFont="1" applyFill="1" applyBorder="1" applyAlignment="1">
      <alignment horizontal="center" vertical="center" wrapText="1"/>
    </xf>
    <xf numFmtId="4" fontId="3" fillId="4" borderId="29" xfId="0" applyNumberFormat="1" applyFont="1" applyFill="1" applyBorder="1" applyAlignment="1">
      <alignment horizontal="center" vertical="center" wrapText="1"/>
    </xf>
    <xf numFmtId="4" fontId="3" fillId="4" borderId="31" xfId="0" applyNumberFormat="1" applyFont="1" applyFill="1" applyBorder="1" applyAlignment="1">
      <alignment horizontal="center" vertical="center" wrapText="1"/>
    </xf>
    <xf numFmtId="1" fontId="3" fillId="0" borderId="28" xfId="0" applyNumberFormat="1" applyFont="1" applyBorder="1" applyAlignment="1">
      <alignment horizontal="center" vertical="center" wrapText="1"/>
    </xf>
    <xf numFmtId="10" fontId="3" fillId="0" borderId="9" xfId="0" applyNumberFormat="1" applyFont="1" applyBorder="1" applyAlignment="1">
      <alignment vertical="center" wrapText="1"/>
    </xf>
    <xf numFmtId="1" fontId="3" fillId="0" borderId="30" xfId="0" applyNumberFormat="1" applyFont="1" applyBorder="1" applyAlignment="1">
      <alignment horizontal="center" vertical="center" wrapText="1"/>
    </xf>
    <xf numFmtId="10" fontId="3" fillId="0" borderId="7" xfId="0" applyNumberFormat="1" applyFont="1" applyBorder="1" applyAlignment="1">
      <alignment vertical="center" wrapText="1"/>
    </xf>
    <xf numFmtId="164" fontId="3" fillId="0" borderId="7"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4" fontId="5" fillId="4" borderId="29" xfId="0" applyNumberFormat="1" applyFont="1" applyFill="1" applyBorder="1" applyAlignment="1">
      <alignment horizontal="center" vertical="center"/>
    </xf>
    <xf numFmtId="0" fontId="3" fillId="0" borderId="6" xfId="0" applyFont="1" applyBorder="1"/>
    <xf numFmtId="4" fontId="3" fillId="5" borderId="31" xfId="0" applyNumberFormat="1" applyFont="1" applyFill="1" applyBorder="1" applyAlignment="1">
      <alignment horizontal="center" vertical="center" wrapText="1"/>
    </xf>
    <xf numFmtId="0" fontId="3" fillId="6" borderId="6" xfId="0" applyFont="1" applyFill="1" applyBorder="1" applyAlignment="1">
      <alignment horizontal="center"/>
    </xf>
    <xf numFmtId="0" fontId="3" fillId="0" borderId="6" xfId="0" applyFont="1" applyBorder="1" applyAlignment="1">
      <alignment horizontal="justify" vertical="justify" wrapText="1"/>
    </xf>
    <xf numFmtId="4" fontId="5" fillId="5" borderId="29" xfId="0" applyNumberFormat="1" applyFont="1" applyFill="1" applyBorder="1" applyAlignment="1">
      <alignment horizontal="center" vertical="center"/>
    </xf>
    <xf numFmtId="4" fontId="3" fillId="7" borderId="31" xfId="0" applyNumberFormat="1"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9" fillId="0" borderId="40" xfId="0" applyFont="1" applyBorder="1" applyAlignment="1">
      <alignment horizontal="center" vertical="center"/>
    </xf>
    <xf numFmtId="0" fontId="9" fillId="0" borderId="47"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4" fillId="0" borderId="35" xfId="0" applyFont="1" applyBorder="1"/>
    <xf numFmtId="0" fontId="12" fillId="0" borderId="36" xfId="0" applyFont="1" applyBorder="1"/>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9" fillId="3" borderId="66"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4" borderId="0" xfId="0" applyFont="1" applyFill="1" applyAlignment="1">
      <alignment horizontal="center" vertical="top" wrapText="1"/>
    </xf>
    <xf numFmtId="0" fontId="3" fillId="0" borderId="0" xfId="0" applyFont="1" applyAlignment="1">
      <alignment horizontal="left" vertical="top" wrapText="1"/>
    </xf>
    <xf numFmtId="0" fontId="9" fillId="3" borderId="0" xfId="0" applyFont="1" applyFill="1" applyAlignment="1">
      <alignment horizontal="center" vertical="center"/>
    </xf>
    <xf numFmtId="0" fontId="9" fillId="2" borderId="0" xfId="0" applyFont="1" applyFill="1" applyAlignment="1">
      <alignment horizontal="center" vertical="center"/>
    </xf>
    <xf numFmtId="0" fontId="8" fillId="0" borderId="0" xfId="0" applyFont="1" applyAlignment="1">
      <alignment horizontal="center" vertical="center"/>
    </xf>
    <xf numFmtId="0" fontId="9" fillId="3" borderId="1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8" xfId="0" applyFont="1" applyFill="1" applyBorder="1" applyAlignment="1">
      <alignment horizontal="center" vertical="center"/>
    </xf>
    <xf numFmtId="0" fontId="4" fillId="0" borderId="8" xfId="0" applyFont="1" applyBorder="1"/>
    <xf numFmtId="0" fontId="4" fillId="0" borderId="26" xfId="0" applyFont="1" applyBorder="1"/>
    <xf numFmtId="4" fontId="15" fillId="4" borderId="18" xfId="0" applyNumberFormat="1" applyFont="1" applyFill="1" applyBorder="1" applyAlignment="1">
      <alignment horizontal="right" vertical="center"/>
    </xf>
    <xf numFmtId="4" fontId="15" fillId="4" borderId="2" xfId="0" applyNumberFormat="1" applyFont="1" applyFill="1" applyBorder="1" applyAlignment="1">
      <alignment horizontal="right" vertical="center"/>
    </xf>
    <xf numFmtId="4" fontId="15" fillId="4" borderId="3" xfId="0" applyNumberFormat="1" applyFont="1" applyFill="1" applyBorder="1" applyAlignment="1">
      <alignment horizontal="right" vertical="center"/>
    </xf>
    <xf numFmtId="0" fontId="9" fillId="0" borderId="2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14" fontId="4" fillId="0" borderId="64" xfId="2" applyNumberFormat="1" applyFont="1" applyBorder="1" applyAlignment="1">
      <alignment horizontal="center" vertical="center" wrapText="1"/>
    </xf>
    <xf numFmtId="14" fontId="4" fillId="0" borderId="65" xfId="2" applyNumberFormat="1" applyFont="1" applyBorder="1" applyAlignment="1">
      <alignment horizontal="center" vertical="center" wrapText="1"/>
    </xf>
    <xf numFmtId="14" fontId="4" fillId="0" borderId="12" xfId="2" quotePrefix="1" applyNumberFormat="1" applyFont="1" applyBorder="1" applyAlignment="1">
      <alignment horizontal="center" vertical="center" wrapText="1"/>
    </xf>
    <xf numFmtId="14" fontId="4" fillId="0" borderId="62" xfId="2" quotePrefix="1" applyNumberFormat="1" applyFont="1" applyBorder="1" applyAlignment="1">
      <alignment horizontal="center" vertical="center" wrapText="1"/>
    </xf>
    <xf numFmtId="14" fontId="3" fillId="0" borderId="64" xfId="0" applyNumberFormat="1" applyFont="1" applyBorder="1" applyAlignment="1">
      <alignment horizontal="center" vertical="center" wrapText="1"/>
    </xf>
    <xf numFmtId="14" fontId="3" fillId="0" borderId="65"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9" fillId="0" borderId="46" xfId="0" applyFont="1" applyBorder="1" applyAlignment="1">
      <alignment horizontal="center"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4" fillId="0" borderId="59" xfId="0" applyFont="1" applyBorder="1"/>
    <xf numFmtId="0" fontId="4" fillId="0" borderId="60" xfId="0" applyFont="1" applyBorder="1"/>
    <xf numFmtId="0" fontId="5" fillId="4" borderId="52" xfId="0" applyFont="1" applyFill="1" applyBorder="1" applyAlignment="1">
      <alignment horizontal="left" vertical="center"/>
    </xf>
    <xf numFmtId="0" fontId="5" fillId="4" borderId="15" xfId="0" applyFont="1" applyFill="1" applyBorder="1" applyAlignment="1">
      <alignment horizontal="left" vertical="center"/>
    </xf>
    <xf numFmtId="4" fontId="3" fillId="0" borderId="15" xfId="0" applyNumberFormat="1" applyFont="1" applyBorder="1" applyAlignment="1">
      <alignment horizontal="center" vertical="center"/>
    </xf>
    <xf numFmtId="4" fontId="3" fillId="0" borderId="41" xfId="0" applyNumberFormat="1" applyFont="1" applyBorder="1" applyAlignment="1">
      <alignment horizontal="center" vertical="center"/>
    </xf>
    <xf numFmtId="0" fontId="5" fillId="4" borderId="18" xfId="0" applyFont="1" applyFill="1" applyBorder="1" applyAlignment="1">
      <alignment horizontal="left" vertical="center"/>
    </xf>
    <xf numFmtId="0" fontId="5" fillId="4" borderId="3" xfId="0" applyFont="1" applyFill="1" applyBorder="1" applyAlignment="1">
      <alignment horizontal="left" vertical="center"/>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6" xfId="0" applyFont="1" applyBorder="1"/>
    <xf numFmtId="0" fontId="4" fillId="0" borderId="25" xfId="0" applyFont="1" applyBorder="1"/>
    <xf numFmtId="0" fontId="5" fillId="4" borderId="22" xfId="0" applyFont="1" applyFill="1" applyBorder="1" applyAlignment="1">
      <alignment horizontal="left" vertical="center"/>
    </xf>
    <xf numFmtId="0" fontId="5" fillId="4" borderId="6" xfId="0" applyFont="1" applyFill="1" applyBorder="1" applyAlignment="1">
      <alignment horizontal="left" vertical="center"/>
    </xf>
    <xf numFmtId="0" fontId="5" fillId="0" borderId="42" xfId="0" applyFont="1" applyBorder="1" applyAlignment="1">
      <alignment horizontal="left"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5" xfId="0" applyFont="1" applyBorder="1" applyAlignment="1">
      <alignment horizontal="center" vertical="center"/>
    </xf>
    <xf numFmtId="0" fontId="9" fillId="2" borderId="40"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0" fontId="8" fillId="4" borderId="2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32" xfId="0" applyFont="1" applyFill="1" applyBorder="1" applyAlignment="1">
      <alignment horizontal="center" vertical="top" wrapText="1"/>
    </xf>
    <xf numFmtId="0" fontId="8" fillId="4" borderId="38" xfId="0" applyFont="1" applyFill="1" applyBorder="1" applyAlignment="1">
      <alignment horizontal="center" vertical="top" wrapText="1"/>
    </xf>
    <xf numFmtId="0" fontId="3" fillId="0" borderId="6" xfId="0" applyFont="1" applyBorder="1" applyAlignment="1">
      <alignment horizontal="left" vertical="top" wrapText="1"/>
    </xf>
    <xf numFmtId="0" fontId="3" fillId="0" borderId="25"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4" fillId="0" borderId="36" xfId="0" applyFont="1" applyBorder="1"/>
    <xf numFmtId="0" fontId="5" fillId="4" borderId="44" xfId="0" applyFont="1" applyFill="1" applyBorder="1" applyAlignment="1">
      <alignment horizontal="left" vertical="center"/>
    </xf>
    <xf numFmtId="0" fontId="5" fillId="4" borderId="53" xfId="0" applyFont="1" applyFill="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4" fillId="0" borderId="50" xfId="0" applyFont="1" applyBorder="1"/>
    <xf numFmtId="0" fontId="4" fillId="0" borderId="51" xfId="0" applyFont="1" applyBorder="1"/>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7" fillId="0" borderId="35" xfId="0" applyFont="1" applyBorder="1"/>
    <xf numFmtId="0" fontId="7" fillId="0" borderId="36" xfId="0" applyFont="1" applyBorder="1"/>
    <xf numFmtId="0" fontId="4" fillId="0" borderId="2" xfId="0" applyFont="1" applyBorder="1"/>
    <xf numFmtId="0" fontId="4" fillId="0" borderId="19" xfId="0" applyFont="1" applyBorder="1"/>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4" xfId="0" applyFont="1" applyBorder="1" applyAlignment="1">
      <alignment horizontal="center" vertical="center" wrapText="1"/>
    </xf>
    <xf numFmtId="1" fontId="4" fillId="0" borderId="64" xfId="2" applyNumberFormat="1" applyFont="1" applyBorder="1" applyAlignment="1">
      <alignment horizontal="center" vertical="center" wrapText="1"/>
    </xf>
    <xf numFmtId="1" fontId="4" fillId="0" borderId="65" xfId="2" applyNumberFormat="1"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1" fontId="3" fillId="0" borderId="64" xfId="0" applyNumberFormat="1" applyFont="1" applyBorder="1" applyAlignment="1">
      <alignment horizontal="center" vertical="center" wrapText="1"/>
    </xf>
    <xf numFmtId="1" fontId="3" fillId="0" borderId="65" xfId="0" applyNumberFormat="1"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5" fillId="2" borderId="68" xfId="0" applyFont="1" applyFill="1" applyBorder="1" applyAlignment="1">
      <alignment horizontal="center" wrapText="1"/>
    </xf>
    <xf numFmtId="0" fontId="5" fillId="2" borderId="69" xfId="0" applyFont="1" applyFill="1" applyBorder="1" applyAlignment="1">
      <alignment horizontal="center" wrapText="1"/>
    </xf>
    <xf numFmtId="0" fontId="5" fillId="2" borderId="70" xfId="0" applyFont="1" applyFill="1" applyBorder="1" applyAlignment="1">
      <alignment horizontal="center" wrapText="1"/>
    </xf>
    <xf numFmtId="0" fontId="3" fillId="0" borderId="16" xfId="0" applyFont="1" applyBorder="1"/>
    <xf numFmtId="0" fontId="3" fillId="0" borderId="0" xfId="0" applyFont="1" applyAlignment="1">
      <alignment horizontal="center"/>
    </xf>
    <xf numFmtId="0" fontId="3" fillId="0" borderId="17" xfId="0" applyFont="1" applyBorder="1"/>
    <xf numFmtId="0" fontId="17" fillId="2" borderId="27" xfId="0" applyFont="1" applyFill="1" applyBorder="1" applyAlignment="1">
      <alignment horizontal="center" vertical="center" wrapText="1"/>
    </xf>
    <xf numFmtId="0" fontId="12" fillId="0" borderId="8" xfId="0" applyFont="1" applyBorder="1" applyAlignment="1">
      <alignment horizontal="center"/>
    </xf>
    <xf numFmtId="0" fontId="12" fillId="0" borderId="26" xfId="0" applyFont="1" applyBorder="1" applyAlignment="1">
      <alignment horizontal="center"/>
    </xf>
    <xf numFmtId="0" fontId="3" fillId="0" borderId="22" xfId="0" applyFont="1" applyBorder="1" applyAlignment="1">
      <alignment horizontal="center"/>
    </xf>
    <xf numFmtId="0" fontId="3" fillId="0" borderId="6"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vertical="center"/>
    </xf>
    <xf numFmtId="0" fontId="3" fillId="0" borderId="6" xfId="0" applyFont="1" applyBorder="1" applyAlignment="1">
      <alignment horizontal="center" vertical="center" wrapText="1"/>
    </xf>
    <xf numFmtId="0" fontId="3" fillId="0" borderId="25" xfId="0" applyFont="1" applyBorder="1" applyAlignment="1">
      <alignment horizontal="center" vertical="center" wrapText="1"/>
    </xf>
    <xf numFmtId="0" fontId="5" fillId="2" borderId="22" xfId="0" applyFont="1" applyFill="1" applyBorder="1"/>
    <xf numFmtId="0" fontId="19" fillId="0" borderId="7" xfId="5" applyFont="1" applyBorder="1" applyAlignment="1">
      <alignment horizontal="center" vertical="center"/>
    </xf>
    <xf numFmtId="0" fontId="5" fillId="8" borderId="6" xfId="0" applyFont="1" applyFill="1" applyBorder="1" applyAlignment="1">
      <alignment horizontal="center"/>
    </xf>
    <xf numFmtId="0" fontId="4" fillId="9" borderId="6" xfId="0" applyFont="1" applyFill="1" applyBorder="1"/>
    <xf numFmtId="0" fontId="4" fillId="9" borderId="25" xfId="0" applyFont="1" applyFill="1" applyBorder="1"/>
    <xf numFmtId="0" fontId="17" fillId="2" borderId="22" xfId="0" applyFont="1" applyFill="1" applyBorder="1" applyAlignment="1">
      <alignment horizontal="center" vertical="center" wrapText="1"/>
    </xf>
    <xf numFmtId="0" fontId="12" fillId="0" borderId="6" xfId="0" applyFont="1" applyBorder="1" applyAlignment="1">
      <alignment horizontal="center"/>
    </xf>
    <xf numFmtId="0" fontId="12" fillId="0" borderId="25" xfId="0" applyFont="1" applyBorder="1" applyAlignment="1">
      <alignment horizontal="center"/>
    </xf>
    <xf numFmtId="0" fontId="17" fillId="2" borderId="7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2" fillId="0" borderId="6" xfId="0" applyFont="1" applyBorder="1" applyAlignment="1">
      <alignment horizontal="center"/>
    </xf>
    <xf numFmtId="0" fontId="12" fillId="0" borderId="25" xfId="0" applyFont="1" applyBorder="1"/>
    <xf numFmtId="0" fontId="3" fillId="0" borderId="71" xfId="0" applyFont="1" applyBorder="1" applyAlignment="1">
      <alignment horizontal="justify" vertical="justify" wrapText="1"/>
    </xf>
    <xf numFmtId="0" fontId="3" fillId="0" borderId="42" xfId="0" applyFont="1" applyBorder="1" applyAlignment="1">
      <alignment horizontal="justify" vertical="justify" wrapText="1"/>
    </xf>
    <xf numFmtId="0" fontId="3" fillId="0" borderId="43" xfId="0" applyFont="1" applyBorder="1" applyAlignment="1">
      <alignment horizontal="justify" vertical="justify" wrapText="1"/>
    </xf>
    <xf numFmtId="0" fontId="3" fillId="0" borderId="6" xfId="0" applyFont="1" applyBorder="1" applyAlignment="1">
      <alignment vertical="center" wrapText="1"/>
    </xf>
    <xf numFmtId="4" fontId="5" fillId="2" borderId="72" xfId="0" applyNumberFormat="1" applyFont="1" applyFill="1" applyBorder="1" applyAlignment="1">
      <alignment horizontal="center" vertical="center"/>
    </xf>
    <xf numFmtId="0" fontId="17" fillId="0" borderId="25" xfId="0" applyFont="1" applyBorder="1" applyAlignment="1" applyProtection="1">
      <alignment horizontal="center" vertical="center" wrapText="1"/>
      <protection locked="0"/>
    </xf>
    <xf numFmtId="0" fontId="5" fillId="0" borderId="22" xfId="0" applyFont="1" applyBorder="1" applyAlignment="1">
      <alignment horizontal="center" wrapText="1"/>
    </xf>
    <xf numFmtId="0" fontId="5" fillId="0" borderId="6" xfId="0" applyFont="1" applyBorder="1" applyAlignment="1">
      <alignment horizontal="center" wrapText="1"/>
    </xf>
    <xf numFmtId="44" fontId="3" fillId="0" borderId="54" xfId="1" applyFont="1" applyBorder="1" applyAlignment="1">
      <alignment horizontal="center" wrapText="1"/>
    </xf>
    <xf numFmtId="44" fontId="3" fillId="0" borderId="43" xfId="1" applyFont="1" applyBorder="1" applyAlignment="1">
      <alignment horizontal="center" wrapText="1"/>
    </xf>
    <xf numFmtId="4" fontId="5" fillId="2" borderId="73" xfId="0" applyNumberFormat="1" applyFont="1" applyFill="1" applyBorder="1" applyAlignment="1">
      <alignment horizontal="center" vertical="center"/>
    </xf>
    <xf numFmtId="0" fontId="5" fillId="0" borderId="71" xfId="0" applyFont="1" applyBorder="1" applyAlignment="1">
      <alignment horizontal="center" wrapText="1"/>
    </xf>
    <xf numFmtId="0" fontId="5" fillId="0" borderId="42" xfId="0" applyFont="1" applyBorder="1" applyAlignment="1">
      <alignment horizontal="center" wrapText="1"/>
    </xf>
    <xf numFmtId="0" fontId="5" fillId="0" borderId="43" xfId="0" applyFont="1" applyBorder="1" applyAlignment="1">
      <alignment horizontal="center" wrapText="1"/>
    </xf>
    <xf numFmtId="4" fontId="5" fillId="2" borderId="74" xfId="0" applyNumberFormat="1" applyFont="1" applyFill="1" applyBorder="1" applyAlignment="1">
      <alignment horizontal="center" vertical="center"/>
    </xf>
    <xf numFmtId="44" fontId="5" fillId="0" borderId="54" xfId="1" applyFont="1" applyBorder="1" applyAlignment="1">
      <alignment horizontal="center" wrapText="1"/>
    </xf>
    <xf numFmtId="44" fontId="5" fillId="0" borderId="43" xfId="1" applyFont="1" applyBorder="1" applyAlignment="1">
      <alignment horizontal="center" wrapText="1"/>
    </xf>
    <xf numFmtId="4" fontId="5" fillId="2" borderId="41" xfId="0" applyNumberFormat="1" applyFont="1" applyFill="1" applyBorder="1" applyAlignment="1">
      <alignment horizontal="center" vertical="center"/>
    </xf>
    <xf numFmtId="0" fontId="20" fillId="0" borderId="16" xfId="0" applyFont="1" applyBorder="1" applyAlignment="1">
      <alignment horizontal="center" vertical="center" wrapText="1"/>
    </xf>
    <xf numFmtId="0" fontId="4" fillId="0" borderId="0" xfId="0" applyFont="1"/>
    <xf numFmtId="0" fontId="4" fillId="0" borderId="17" xfId="0" applyFont="1" applyBorder="1"/>
    <xf numFmtId="0" fontId="17" fillId="2" borderId="8"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3" fillId="0" borderId="0" xfId="0" applyFont="1" applyAlignment="1">
      <alignment wrapText="1"/>
    </xf>
    <xf numFmtId="0" fontId="20" fillId="0" borderId="0" xfId="0" applyFont="1" applyAlignment="1">
      <alignment horizontal="center" vertical="center" wrapText="1"/>
    </xf>
    <xf numFmtId="0" fontId="17" fillId="0" borderId="0" xfId="0" applyFont="1" applyAlignment="1">
      <alignment horizontal="center" vertical="center" wrapText="1"/>
    </xf>
    <xf numFmtId="0" fontId="3" fillId="0" borderId="3" xfId="0" applyFont="1" applyBorder="1" applyAlignment="1" applyProtection="1">
      <alignment horizontal="center" vertical="center"/>
      <protection locked="0"/>
    </xf>
    <xf numFmtId="0" fontId="20" fillId="0" borderId="0" xfId="0" applyFont="1" applyAlignment="1">
      <alignment vertical="center" wrapText="1"/>
    </xf>
    <xf numFmtId="0" fontId="20" fillId="0" borderId="75" xfId="0" applyFont="1" applyBorder="1" applyAlignment="1">
      <alignment horizontal="center" vertical="center" wrapText="1"/>
    </xf>
    <xf numFmtId="0" fontId="20"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14"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3" fillId="0" borderId="27" xfId="0" applyFont="1" applyBorder="1"/>
    <xf numFmtId="0" fontId="17" fillId="2" borderId="18" xfId="0" applyFont="1" applyFill="1" applyBorder="1" applyAlignment="1">
      <alignment horizontal="center" vertical="center" wrapText="1"/>
    </xf>
    <xf numFmtId="0" fontId="4" fillId="0" borderId="2" xfId="0" applyFont="1" applyBorder="1" applyAlignment="1">
      <alignment horizontal="center"/>
    </xf>
    <xf numFmtId="0" fontId="4" fillId="0" borderId="19" xfId="0" applyFont="1" applyBorder="1" applyAlignment="1">
      <alignment horizontal="center"/>
    </xf>
    <xf numFmtId="0" fontId="20" fillId="0" borderId="18" xfId="0" applyFont="1" applyBorder="1" applyAlignment="1">
      <alignment vertical="center" wrapText="1"/>
    </xf>
    <xf numFmtId="0" fontId="3" fillId="0" borderId="77" xfId="0" applyFont="1" applyBorder="1" applyAlignment="1" applyProtection="1">
      <alignment horizontal="center" vertical="center"/>
      <protection locked="0"/>
    </xf>
    <xf numFmtId="0" fontId="4" fillId="0" borderId="3" xfId="0" applyFont="1" applyBorder="1"/>
    <xf numFmtId="0" fontId="3" fillId="0" borderId="72" xfId="0" applyFont="1" applyBorder="1" applyAlignment="1" applyProtection="1">
      <alignment horizontal="center" vertical="center"/>
      <protection locked="0"/>
    </xf>
    <xf numFmtId="0" fontId="20" fillId="2" borderId="1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5" fillId="4" borderId="77" xfId="0" applyFont="1" applyFill="1" applyBorder="1" applyAlignment="1">
      <alignment horizontal="center" vertical="center"/>
    </xf>
    <xf numFmtId="0" fontId="17" fillId="2" borderId="22" xfId="0" applyFont="1" applyFill="1" applyBorder="1" applyAlignment="1">
      <alignment horizontal="left" vertical="center" wrapText="1"/>
    </xf>
    <xf numFmtId="0" fontId="20" fillId="0" borderId="6"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27" xfId="0" applyFont="1" applyBorder="1" applyAlignment="1">
      <alignment horizontal="left" vertical="center" wrapText="1"/>
    </xf>
    <xf numFmtId="0" fontId="20" fillId="0" borderId="22" xfId="0" applyFont="1" applyBorder="1" applyAlignment="1">
      <alignment vertical="center" wrapText="1"/>
    </xf>
    <xf numFmtId="0" fontId="3" fillId="0" borderId="25" xfId="0" applyFont="1" applyBorder="1" applyAlignment="1" applyProtection="1">
      <alignment horizontal="center" vertical="center"/>
      <protection locked="0"/>
    </xf>
    <xf numFmtId="0" fontId="20" fillId="2" borderId="2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21" fillId="0" borderId="25" xfId="0" applyFont="1" applyBorder="1" applyAlignment="1">
      <alignment horizontal="center" vertical="center"/>
    </xf>
    <xf numFmtId="0" fontId="20" fillId="0" borderId="6"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5" fillId="2" borderId="18" xfId="0" applyFont="1" applyFill="1" applyBorder="1" applyAlignment="1">
      <alignment horizontal="center" vertical="center" wrapText="1"/>
    </xf>
    <xf numFmtId="0" fontId="17" fillId="0" borderId="41" xfId="0" applyFont="1" applyBorder="1" applyAlignment="1" applyProtection="1">
      <alignment horizontal="center" vertical="center" wrapText="1"/>
      <protection locked="0"/>
    </xf>
    <xf numFmtId="0" fontId="17" fillId="0" borderId="63" xfId="0" applyFont="1" applyBorder="1" applyAlignment="1">
      <alignment vertical="center" wrapText="1"/>
    </xf>
    <xf numFmtId="0" fontId="17" fillId="0" borderId="61" xfId="0" applyFont="1" applyBorder="1" applyAlignment="1">
      <alignment horizontal="center" vertical="center" wrapText="1"/>
    </xf>
    <xf numFmtId="0" fontId="17" fillId="0" borderId="9" xfId="0" applyFont="1" applyBorder="1" applyAlignment="1">
      <alignment vertical="center" wrapText="1"/>
    </xf>
    <xf numFmtId="4" fontId="22" fillId="5" borderId="31" xfId="0" applyNumberFormat="1" applyFont="1" applyFill="1" applyBorder="1" applyAlignment="1">
      <alignment horizontal="center" vertical="center" wrapText="1"/>
    </xf>
    <xf numFmtId="10" fontId="5" fillId="10" borderId="61" xfId="0" applyNumberFormat="1" applyFont="1" applyFill="1" applyBorder="1" applyAlignment="1">
      <alignment horizontal="center" vertical="center" wrapText="1"/>
    </xf>
    <xf numFmtId="2" fontId="12" fillId="11" borderId="77" xfId="0" applyNumberFormat="1" applyFont="1" applyFill="1" applyBorder="1" applyAlignment="1">
      <alignment horizontal="center" vertical="center" wrapText="1"/>
    </xf>
    <xf numFmtId="4" fontId="5" fillId="12" borderId="29" xfId="0" applyNumberFormat="1" applyFont="1" applyFill="1" applyBorder="1" applyAlignment="1">
      <alignment horizontal="center" vertical="center"/>
    </xf>
  </cellXfs>
  <cellStyles count="6">
    <cellStyle name="Hipervínculo" xfId="5" builtinId="8"/>
    <cellStyle name="Moneda" xfId="1" builtinId="4"/>
    <cellStyle name="Moneda 2" xfId="3" xr:uid="{9F9F8F36-6A46-47EA-A133-3FCF3A1CFA1A}"/>
    <cellStyle name="Normal" xfId="0" builtinId="0"/>
    <cellStyle name="Normal 2" xfId="2" xr:uid="{6B51B12F-4DE3-404A-BECA-AF4E9762B74C}"/>
    <cellStyle name="Porcentual 2" xfId="4" xr:uid="{CEF2F861-534B-4427-8B41-CFD1F0FE7C76}"/>
  </cellStyles>
  <dxfs count="145">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auto="1"/>
      </font>
      <fill>
        <patternFill patternType="solid">
          <fgColor rgb="FFD8D8D8"/>
          <bgColor rgb="FFD8D8D8"/>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auto="1"/>
      </font>
      <fill>
        <patternFill patternType="solid">
          <fgColor rgb="FFD8D8D8"/>
          <bgColor rgb="FFD8D8D8"/>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auto="1"/>
      </font>
      <fill>
        <patternFill patternType="solid">
          <fgColor rgb="FFD8D8D8"/>
          <bgColor rgb="FFD8D8D8"/>
        </patternFill>
      </fill>
    </dxf>
    <dxf>
      <font>
        <color theme="0" tint="-0.14996795556505021"/>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colors>
    <mruColors>
      <color rgb="FFFF7575"/>
      <color rgb="FFCF7777"/>
      <color rgb="FFC14B4B"/>
      <color rgb="FFBD4F4F"/>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0054-927C-40CE-92F8-029A6E96290F}">
  <sheetPr>
    <tabColor rgb="FF00B050"/>
    <pageSetUpPr fitToPage="1"/>
  </sheetPr>
  <dimension ref="B1:Q52"/>
  <sheetViews>
    <sheetView view="pageBreakPreview" topLeftCell="A45" zoomScale="85" zoomScaleNormal="85" zoomScaleSheetLayoutView="85" workbookViewId="0">
      <selection activeCell="B45" sqref="B45:E45"/>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7"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91.8554687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149" t="s">
        <v>107</v>
      </c>
      <c r="C2" s="150"/>
      <c r="D2" s="150"/>
      <c r="E2" s="151"/>
      <c r="F2" s="151"/>
      <c r="G2" s="151"/>
      <c r="H2" s="151"/>
      <c r="I2" s="151"/>
      <c r="J2" s="151"/>
      <c r="K2" s="152"/>
    </row>
    <row r="3" spans="2:17" ht="3" customHeight="1" x14ac:dyDescent="0.25">
      <c r="B3" s="15"/>
      <c r="C3" s="16"/>
      <c r="D3" s="16"/>
      <c r="E3" s="16"/>
      <c r="F3" s="17"/>
      <c r="G3" s="16"/>
      <c r="H3" s="16"/>
      <c r="I3" s="16"/>
      <c r="J3" s="16"/>
      <c r="K3" s="18"/>
    </row>
    <row r="4" spans="2:17" ht="18.75" x14ac:dyDescent="0.25">
      <c r="B4" s="78" t="s">
        <v>0</v>
      </c>
      <c r="C4" s="79"/>
      <c r="D4" s="79"/>
      <c r="E4" s="153"/>
      <c r="F4" s="153"/>
      <c r="G4" s="153"/>
      <c r="H4" s="153"/>
      <c r="I4" s="153"/>
      <c r="J4" s="153"/>
      <c r="K4" s="154"/>
    </row>
    <row r="5" spans="2:17" ht="15.75" x14ac:dyDescent="0.25">
      <c r="B5" s="19" t="s">
        <v>1</v>
      </c>
      <c r="C5" s="155" t="s">
        <v>34</v>
      </c>
      <c r="D5" s="156"/>
      <c r="E5" s="156"/>
      <c r="F5" s="156"/>
      <c r="G5" s="156"/>
      <c r="H5" s="156"/>
      <c r="I5" s="156"/>
      <c r="J5" s="156"/>
      <c r="K5" s="157"/>
    </row>
    <row r="6" spans="2:17" x14ac:dyDescent="0.25">
      <c r="B6" s="118" t="s">
        <v>2</v>
      </c>
      <c r="C6" s="158" t="s">
        <v>35</v>
      </c>
      <c r="D6" s="159"/>
      <c r="E6" s="159"/>
      <c r="F6" s="159"/>
      <c r="G6" s="159"/>
      <c r="H6" s="159"/>
      <c r="I6" s="159"/>
      <c r="J6" s="159"/>
      <c r="K6" s="160"/>
    </row>
    <row r="7" spans="2:17" x14ac:dyDescent="0.25">
      <c r="B7" s="118"/>
      <c r="C7" s="161"/>
      <c r="D7" s="162"/>
      <c r="E7" s="162"/>
      <c r="F7" s="162"/>
      <c r="G7" s="162"/>
      <c r="H7" s="162"/>
      <c r="I7" s="162"/>
      <c r="J7" s="162"/>
      <c r="K7" s="163"/>
    </row>
    <row r="8" spans="2:17" ht="9.75" customHeight="1" x14ac:dyDescent="0.25">
      <c r="B8" s="118"/>
      <c r="C8" s="164"/>
      <c r="D8" s="165"/>
      <c r="E8" s="165"/>
      <c r="F8" s="165"/>
      <c r="G8" s="165"/>
      <c r="H8" s="165"/>
      <c r="I8" s="165"/>
      <c r="J8" s="165"/>
      <c r="K8" s="166"/>
    </row>
    <row r="9" spans="2:17" ht="3" customHeight="1" thickBot="1" x14ac:dyDescent="0.3">
      <c r="B9" s="15"/>
      <c r="C9" s="16"/>
      <c r="D9" s="16"/>
      <c r="E9" s="16"/>
      <c r="F9" s="17"/>
      <c r="G9" s="16"/>
      <c r="H9" s="16"/>
      <c r="I9" s="16"/>
      <c r="J9" s="16"/>
      <c r="K9" s="18"/>
    </row>
    <row r="10" spans="2:17" ht="19.5" thickBot="1" x14ac:dyDescent="0.3">
      <c r="B10" s="121" t="s">
        <v>3</v>
      </c>
      <c r="C10" s="122"/>
      <c r="D10" s="122"/>
      <c r="E10" s="147"/>
      <c r="F10" s="147"/>
      <c r="G10" s="147"/>
      <c r="H10" s="147"/>
      <c r="I10" s="147"/>
      <c r="J10" s="147"/>
      <c r="K10" s="148"/>
    </row>
    <row r="11" spans="2:17" ht="18.75" customHeight="1" x14ac:dyDescent="0.25">
      <c r="B11" s="106" t="s">
        <v>4</v>
      </c>
      <c r="C11" s="107"/>
      <c r="D11" s="145" t="s">
        <v>36</v>
      </c>
      <c r="E11" s="145"/>
      <c r="F11" s="145"/>
      <c r="G11" s="145"/>
      <c r="H11" s="145"/>
      <c r="I11" s="145"/>
      <c r="J11" s="145"/>
      <c r="K11" s="146"/>
    </row>
    <row r="12" spans="2:17" ht="18.75" x14ac:dyDescent="0.25">
      <c r="B12" s="118" t="s">
        <v>5</v>
      </c>
      <c r="C12" s="119"/>
      <c r="D12" s="120"/>
      <c r="E12" s="120"/>
      <c r="F12" s="20" t="s">
        <v>30</v>
      </c>
      <c r="G12" s="21" t="s">
        <v>32</v>
      </c>
      <c r="H12" s="20" t="s">
        <v>31</v>
      </c>
      <c r="I12" s="21" t="s">
        <v>23</v>
      </c>
      <c r="J12" s="22" t="s">
        <v>6</v>
      </c>
      <c r="K12" s="23">
        <v>1</v>
      </c>
      <c r="M12" s="24"/>
      <c r="P12" s="14" t="e">
        <f>#REF!</f>
        <v>#REF!</v>
      </c>
      <c r="Q12" s="14" t="s">
        <v>32</v>
      </c>
    </row>
    <row r="13" spans="2:17" ht="18.75" x14ac:dyDescent="0.25">
      <c r="B13" s="118" t="s">
        <v>7</v>
      </c>
      <c r="C13" s="119"/>
      <c r="D13" s="120"/>
      <c r="E13" s="120"/>
      <c r="F13" s="25" t="s">
        <v>30</v>
      </c>
      <c r="G13" s="21" t="s">
        <v>22</v>
      </c>
      <c r="H13" s="20" t="s">
        <v>31</v>
      </c>
      <c r="I13" s="21" t="s">
        <v>22</v>
      </c>
      <c r="J13" s="22" t="s">
        <v>6</v>
      </c>
      <c r="K13" s="23"/>
      <c r="P13" s="14" t="e">
        <f>#REF!</f>
        <v>#REF!</v>
      </c>
      <c r="Q13" s="14" t="s">
        <v>23</v>
      </c>
    </row>
    <row r="14" spans="2:17" ht="18.75" x14ac:dyDescent="0.25">
      <c r="B14" s="118" t="s">
        <v>8</v>
      </c>
      <c r="C14" s="119"/>
      <c r="D14" s="120"/>
      <c r="E14" s="12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x14ac:dyDescent="0.25">
      <c r="B16" s="121" t="s">
        <v>28</v>
      </c>
      <c r="C16" s="122"/>
      <c r="D16" s="122"/>
      <c r="E16" s="122"/>
      <c r="F16" s="122"/>
      <c r="G16" s="122"/>
      <c r="H16" s="122"/>
      <c r="I16" s="122"/>
      <c r="J16" s="122"/>
      <c r="K16" s="123"/>
    </row>
    <row r="17" spans="2:16" ht="15" hidden="1" customHeight="1" thickBot="1" x14ac:dyDescent="0.3">
      <c r="B17" s="124" t="s">
        <v>26</v>
      </c>
      <c r="C17" s="125"/>
      <c r="D17" s="125"/>
      <c r="E17" s="125"/>
      <c r="F17" s="126"/>
      <c r="G17" s="126"/>
      <c r="H17" s="126"/>
      <c r="I17" s="126"/>
      <c r="J17" s="127"/>
      <c r="K17" s="128"/>
    </row>
    <row r="18" spans="2:16" ht="15" hidden="1" customHeight="1" thickBot="1" x14ac:dyDescent="0.3">
      <c r="B18" s="131" t="s">
        <v>24</v>
      </c>
      <c r="C18" s="132"/>
      <c r="D18" s="132"/>
      <c r="E18" s="132"/>
      <c r="F18" s="133"/>
      <c r="G18" s="133"/>
      <c r="H18" s="133"/>
      <c r="I18" s="133"/>
      <c r="J18" s="129"/>
      <c r="K18" s="130"/>
    </row>
    <row r="19" spans="2:16" ht="15" hidden="1" customHeight="1" thickBot="1" x14ac:dyDescent="0.3">
      <c r="B19" s="134" t="s">
        <v>25</v>
      </c>
      <c r="C19" s="135"/>
      <c r="D19" s="135"/>
      <c r="E19" s="135"/>
      <c r="F19" s="138"/>
      <c r="G19" s="138"/>
      <c r="H19" s="138"/>
      <c r="I19" s="138"/>
      <c r="J19" s="138"/>
      <c r="K19" s="139"/>
    </row>
    <row r="20" spans="2:16" ht="15" hidden="1" customHeight="1" thickBot="1" x14ac:dyDescent="0.3">
      <c r="B20" s="136"/>
      <c r="C20" s="137"/>
      <c r="D20" s="137"/>
      <c r="E20" s="137"/>
      <c r="F20" s="140"/>
      <c r="G20" s="140"/>
      <c r="H20" s="140"/>
      <c r="I20" s="140"/>
      <c r="J20" s="140"/>
      <c r="K20" s="141"/>
    </row>
    <row r="21" spans="2:16" ht="3" customHeight="1" thickBot="1" x14ac:dyDescent="0.3">
      <c r="B21" s="26"/>
      <c r="C21" s="27"/>
      <c r="D21" s="27"/>
      <c r="E21" s="28"/>
      <c r="F21" s="27"/>
      <c r="G21" s="16"/>
      <c r="H21" s="16"/>
      <c r="I21" s="16"/>
      <c r="J21" s="16"/>
      <c r="K21" s="18"/>
    </row>
    <row r="22" spans="2:16" ht="19.5" thickBot="1" x14ac:dyDescent="0.3">
      <c r="B22" s="70" t="s">
        <v>91</v>
      </c>
      <c r="C22" s="71"/>
      <c r="D22" s="71"/>
      <c r="E22" s="64"/>
      <c r="F22" s="64"/>
      <c r="G22" s="64"/>
      <c r="H22" s="64"/>
      <c r="I22" s="64"/>
      <c r="J22" s="64"/>
      <c r="K22" s="142"/>
    </row>
    <row r="23" spans="2:16" ht="61.5" customHeight="1" thickBot="1" x14ac:dyDescent="0.3">
      <c r="B23" s="143" t="s">
        <v>10</v>
      </c>
      <c r="C23" s="144"/>
      <c r="D23" s="112" t="s">
        <v>37</v>
      </c>
      <c r="E23" s="112"/>
      <c r="F23" s="112"/>
      <c r="G23" s="112"/>
      <c r="H23" s="112"/>
      <c r="I23" s="112"/>
      <c r="J23" s="112"/>
      <c r="K23" s="113"/>
      <c r="P23" s="14" t="s">
        <v>20</v>
      </c>
    </row>
    <row r="24" spans="2:16" ht="95.25" customHeight="1" x14ac:dyDescent="0.25">
      <c r="B24" s="110" t="s">
        <v>11</v>
      </c>
      <c r="C24" s="111"/>
      <c r="D24" s="112" t="s">
        <v>42</v>
      </c>
      <c r="E24" s="112"/>
      <c r="F24" s="112"/>
      <c r="G24" s="112"/>
      <c r="H24" s="112"/>
      <c r="I24" s="112"/>
      <c r="J24" s="112"/>
      <c r="K24" s="113"/>
      <c r="P24" s="14" t="s">
        <v>21</v>
      </c>
    </row>
    <row r="25" spans="2:16" x14ac:dyDescent="0.25">
      <c r="B25" s="114"/>
      <c r="C25" s="115"/>
      <c r="D25" s="115"/>
      <c r="E25" s="116"/>
      <c r="F25" s="116"/>
      <c r="G25" s="116"/>
      <c r="H25" s="116"/>
      <c r="I25" s="116"/>
      <c r="J25" s="116"/>
      <c r="K25" s="117"/>
    </row>
    <row r="26" spans="2:16" ht="15" customHeight="1" x14ac:dyDescent="0.25">
      <c r="B26" s="101"/>
      <c r="C26" s="88"/>
      <c r="D26" s="88"/>
      <c r="E26" s="88"/>
      <c r="F26" s="88"/>
      <c r="G26" s="88"/>
      <c r="H26" s="88"/>
      <c r="I26" s="88"/>
      <c r="J26" s="88"/>
      <c r="K26" s="89"/>
    </row>
    <row r="27" spans="2:16" ht="19.5" thickBot="1" x14ac:dyDescent="0.3">
      <c r="B27" s="102" t="s">
        <v>12</v>
      </c>
      <c r="C27" s="103"/>
      <c r="D27" s="103"/>
      <c r="E27" s="104"/>
      <c r="F27" s="104"/>
      <c r="G27" s="104"/>
      <c r="H27" s="104"/>
      <c r="I27" s="104"/>
      <c r="J27" s="104"/>
      <c r="K27" s="105"/>
    </row>
    <row r="28" spans="2:16" ht="21.75" customHeight="1" x14ac:dyDescent="0.25">
      <c r="B28" s="106" t="s">
        <v>17</v>
      </c>
      <c r="C28" s="107"/>
      <c r="D28" s="29">
        <v>2200000000</v>
      </c>
      <c r="E28" s="107" t="s">
        <v>18</v>
      </c>
      <c r="F28" s="107"/>
      <c r="G28" s="107"/>
      <c r="H28" s="108">
        <v>1692.3</v>
      </c>
      <c r="I28" s="108"/>
      <c r="J28" s="108"/>
      <c r="K28" s="109"/>
      <c r="N28" s="30"/>
    </row>
    <row r="29" spans="2:16" ht="15" customHeight="1" x14ac:dyDescent="0.25">
      <c r="B29" s="78"/>
      <c r="C29" s="79"/>
      <c r="D29" s="80"/>
      <c r="E29" s="81"/>
      <c r="F29" s="81"/>
      <c r="G29" s="81"/>
      <c r="H29" s="81"/>
      <c r="I29" s="81"/>
      <c r="J29" s="81"/>
      <c r="K29" s="82"/>
    </row>
    <row r="30" spans="2:16" ht="87.75" customHeight="1" x14ac:dyDescent="0.25">
      <c r="B30" s="31" t="s">
        <v>38</v>
      </c>
      <c r="C30" s="32" t="s">
        <v>13</v>
      </c>
      <c r="D30" s="32" t="s">
        <v>29</v>
      </c>
      <c r="E30" s="32" t="s">
        <v>14</v>
      </c>
      <c r="F30" s="90" t="s">
        <v>43</v>
      </c>
      <c r="G30" s="92"/>
      <c r="H30" s="32" t="s">
        <v>41</v>
      </c>
      <c r="I30" s="32" t="s">
        <v>48</v>
      </c>
      <c r="J30" s="32" t="s">
        <v>15</v>
      </c>
      <c r="K30" s="33" t="s">
        <v>16</v>
      </c>
    </row>
    <row r="31" spans="2:16" ht="27.75" customHeight="1" x14ac:dyDescent="0.25">
      <c r="B31" s="90" t="s">
        <v>39</v>
      </c>
      <c r="C31" s="91"/>
      <c r="D31" s="91"/>
      <c r="E31" s="91"/>
      <c r="F31" s="91"/>
      <c r="G31" s="91"/>
      <c r="H31" s="91"/>
      <c r="I31" s="91"/>
      <c r="J31" s="91"/>
      <c r="K31" s="92"/>
    </row>
    <row r="32" spans="2:16" ht="240" customHeight="1" x14ac:dyDescent="0.25">
      <c r="B32" s="10">
        <v>1</v>
      </c>
      <c r="C32" s="10" t="s">
        <v>109</v>
      </c>
      <c r="D32" s="10" t="s">
        <v>40</v>
      </c>
      <c r="E32" s="1" t="s">
        <v>20</v>
      </c>
      <c r="F32" s="93" t="s">
        <v>44</v>
      </c>
      <c r="G32" s="94"/>
      <c r="H32" s="2">
        <v>200000000</v>
      </c>
      <c r="I32" s="3">
        <v>172.41</v>
      </c>
      <c r="J32" s="4">
        <v>1</v>
      </c>
      <c r="K32" s="34">
        <f>I32*J32</f>
        <v>172.41</v>
      </c>
      <c r="N32" s="14" t="s">
        <v>20</v>
      </c>
    </row>
    <row r="33" spans="2:14" ht="161.25" customHeight="1" x14ac:dyDescent="0.25">
      <c r="B33" s="5">
        <v>2</v>
      </c>
      <c r="C33" s="5" t="s">
        <v>45</v>
      </c>
      <c r="D33" s="5" t="s">
        <v>46</v>
      </c>
      <c r="E33" s="6" t="s">
        <v>20</v>
      </c>
      <c r="F33" s="95" t="s">
        <v>47</v>
      </c>
      <c r="G33" s="96"/>
      <c r="H33" s="7">
        <v>7784360541</v>
      </c>
      <c r="I33" s="8">
        <v>5987.96</v>
      </c>
      <c r="J33" s="9">
        <v>1</v>
      </c>
      <c r="K33" s="35">
        <f t="shared" ref="K33:K36" si="0">I33*J33</f>
        <v>5987.96</v>
      </c>
      <c r="N33" s="14" t="s">
        <v>21</v>
      </c>
    </row>
    <row r="34" spans="2:14" ht="27.75" customHeight="1" x14ac:dyDescent="0.25">
      <c r="B34" s="90" t="s">
        <v>49</v>
      </c>
      <c r="C34" s="91"/>
      <c r="D34" s="91"/>
      <c r="E34" s="91"/>
      <c r="F34" s="91"/>
      <c r="G34" s="91"/>
      <c r="H34" s="91"/>
      <c r="I34" s="91"/>
      <c r="J34" s="91"/>
      <c r="K34" s="92"/>
    </row>
    <row r="35" spans="2:14" ht="60" x14ac:dyDescent="0.25">
      <c r="B35" s="36">
        <v>1</v>
      </c>
      <c r="C35" s="37" t="s">
        <v>50</v>
      </c>
      <c r="D35" s="37" t="s">
        <v>51</v>
      </c>
      <c r="E35" s="1" t="s">
        <v>20</v>
      </c>
      <c r="F35" s="97" t="s">
        <v>47</v>
      </c>
      <c r="G35" s="98"/>
      <c r="H35" s="2">
        <v>2320000000</v>
      </c>
      <c r="I35" s="3">
        <v>1784.61</v>
      </c>
      <c r="J35" s="9">
        <v>1</v>
      </c>
      <c r="K35" s="34">
        <f t="shared" si="0"/>
        <v>1784.61</v>
      </c>
    </row>
    <row r="36" spans="2:14" x14ac:dyDescent="0.25">
      <c r="B36" s="38"/>
      <c r="C36" s="39"/>
      <c r="D36" s="39"/>
      <c r="E36" s="1"/>
      <c r="F36" s="99"/>
      <c r="G36" s="100"/>
      <c r="H36" s="40"/>
      <c r="I36" s="41"/>
      <c r="J36" s="42"/>
      <c r="K36" s="34">
        <f t="shared" si="0"/>
        <v>0</v>
      </c>
    </row>
    <row r="37" spans="2:14" ht="18.75" customHeight="1" thickBot="1" x14ac:dyDescent="0.3">
      <c r="B37" s="83" t="s">
        <v>19</v>
      </c>
      <c r="C37" s="84"/>
      <c r="D37" s="84"/>
      <c r="E37" s="84"/>
      <c r="F37" s="84"/>
      <c r="G37" s="84"/>
      <c r="H37" s="84"/>
      <c r="I37" s="84"/>
      <c r="J37" s="85"/>
      <c r="K37" s="43">
        <f>SUM(K32:K36)</f>
        <v>7944.98</v>
      </c>
    </row>
    <row r="38" spans="2:14" ht="19.5" thickBot="1" x14ac:dyDescent="0.3">
      <c r="B38" s="62" t="s">
        <v>27</v>
      </c>
      <c r="C38" s="63"/>
      <c r="D38" s="63"/>
      <c r="E38" s="64"/>
      <c r="F38" s="64"/>
      <c r="G38" s="64"/>
      <c r="H38" s="64"/>
      <c r="I38" s="64"/>
      <c r="J38" s="62" t="s">
        <v>20</v>
      </c>
      <c r="K38" s="65"/>
    </row>
    <row r="39" spans="2:14" ht="30" customHeight="1" thickBot="1" x14ac:dyDescent="0.3">
      <c r="B39" s="86" t="s">
        <v>52</v>
      </c>
      <c r="C39" s="87"/>
      <c r="D39" s="87"/>
      <c r="E39" s="87"/>
      <c r="F39" s="87"/>
      <c r="G39" s="87"/>
      <c r="H39" s="87"/>
      <c r="I39" s="87"/>
      <c r="J39" s="88"/>
      <c r="K39" s="89"/>
    </row>
    <row r="40" spans="2:14" ht="19.5" thickBot="1" x14ac:dyDescent="0.3">
      <c r="B40" s="70" t="s">
        <v>55</v>
      </c>
      <c r="C40" s="71"/>
      <c r="D40" s="71"/>
      <c r="E40" s="72"/>
      <c r="F40" s="70" t="s">
        <v>54</v>
      </c>
      <c r="G40" s="71"/>
      <c r="H40" s="71"/>
      <c r="I40" s="72"/>
      <c r="J40" s="68" t="s">
        <v>53</v>
      </c>
      <c r="K40" s="69"/>
    </row>
    <row r="41" spans="2:14" ht="85.5" customHeight="1" thickBot="1" x14ac:dyDescent="0.3">
      <c r="B41" s="54" t="s">
        <v>57</v>
      </c>
      <c r="C41" s="55"/>
      <c r="D41" s="55"/>
      <c r="E41" s="56"/>
      <c r="F41" s="57" t="s">
        <v>58</v>
      </c>
      <c r="G41" s="58"/>
      <c r="H41" s="58"/>
      <c r="I41" s="59"/>
      <c r="J41" s="60" t="s">
        <v>20</v>
      </c>
      <c r="K41" s="61"/>
    </row>
    <row r="42" spans="2:14" ht="192.75" customHeight="1" thickBot="1" x14ac:dyDescent="0.3">
      <c r="B42" s="54" t="s">
        <v>59</v>
      </c>
      <c r="C42" s="66"/>
      <c r="D42" s="66"/>
      <c r="E42" s="67"/>
      <c r="F42" s="57" t="s">
        <v>60</v>
      </c>
      <c r="G42" s="58"/>
      <c r="H42" s="58"/>
      <c r="I42" s="59"/>
      <c r="J42" s="60" t="s">
        <v>20</v>
      </c>
      <c r="K42" s="61"/>
    </row>
    <row r="43" spans="2:14" ht="100.5" customHeight="1" thickBot="1" x14ac:dyDescent="0.3">
      <c r="B43" s="54" t="s">
        <v>61</v>
      </c>
      <c r="C43" s="55"/>
      <c r="D43" s="55"/>
      <c r="E43" s="56"/>
      <c r="F43" s="57" t="s">
        <v>62</v>
      </c>
      <c r="G43" s="58"/>
      <c r="H43" s="58"/>
      <c r="I43" s="59"/>
      <c r="J43" s="60" t="s">
        <v>20</v>
      </c>
      <c r="K43" s="61"/>
    </row>
    <row r="44" spans="2:14" ht="82.5" customHeight="1" thickBot="1" x14ac:dyDescent="0.3">
      <c r="B44" s="54" t="s">
        <v>63</v>
      </c>
      <c r="C44" s="55"/>
      <c r="D44" s="55"/>
      <c r="E44" s="56"/>
      <c r="F44" s="57" t="s">
        <v>64</v>
      </c>
      <c r="G44" s="58"/>
      <c r="H44" s="58"/>
      <c r="I44" s="59"/>
      <c r="J44" s="57" t="s">
        <v>20</v>
      </c>
      <c r="K44" s="59"/>
    </row>
    <row r="45" spans="2:14" ht="230.25" customHeight="1" thickBot="1" x14ac:dyDescent="0.3">
      <c r="B45" s="54" t="s">
        <v>65</v>
      </c>
      <c r="C45" s="55"/>
      <c r="D45" s="55"/>
      <c r="E45" s="56"/>
      <c r="F45" s="174" t="s">
        <v>110</v>
      </c>
      <c r="G45" s="175"/>
      <c r="H45" s="175"/>
      <c r="I45" s="176"/>
      <c r="J45" s="60" t="s">
        <v>111</v>
      </c>
      <c r="K45" s="61"/>
    </row>
    <row r="46" spans="2:14" ht="19.5" thickBot="1" x14ac:dyDescent="0.3">
      <c r="B46" s="62" t="s">
        <v>56</v>
      </c>
      <c r="C46" s="63"/>
      <c r="D46" s="63"/>
      <c r="E46" s="64"/>
      <c r="F46" s="64"/>
      <c r="G46" s="64"/>
      <c r="H46" s="64"/>
      <c r="I46" s="64"/>
      <c r="J46" s="62" t="s">
        <v>20</v>
      </c>
      <c r="K46" s="65"/>
    </row>
    <row r="48" spans="2:14" ht="18.75" x14ac:dyDescent="0.25">
      <c r="B48" s="75"/>
      <c r="C48" s="75"/>
      <c r="D48" s="75"/>
      <c r="E48" s="75"/>
      <c r="F48" s="75"/>
      <c r="G48" s="75"/>
      <c r="H48" s="75"/>
      <c r="I48" s="75"/>
      <c r="J48" s="75"/>
      <c r="K48" s="75"/>
    </row>
    <row r="49" spans="2:12" x14ac:dyDescent="0.25">
      <c r="B49" s="76"/>
      <c r="C49" s="76"/>
      <c r="D49" s="76"/>
      <c r="E49" s="76"/>
      <c r="F49" s="77"/>
      <c r="G49" s="77"/>
      <c r="H49" s="77"/>
      <c r="I49" s="77"/>
      <c r="J49" s="76"/>
      <c r="K49" s="76"/>
      <c r="L49" s="14" t="s">
        <v>20</v>
      </c>
    </row>
    <row r="50" spans="2:12" ht="18.75" x14ac:dyDescent="0.25">
      <c r="B50" s="76"/>
      <c r="C50" s="76"/>
      <c r="D50" s="76"/>
      <c r="E50" s="76"/>
      <c r="F50" s="77"/>
      <c r="G50" s="77"/>
      <c r="H50" s="77"/>
      <c r="I50" s="77"/>
      <c r="J50" s="76"/>
      <c r="K50" s="76"/>
      <c r="L50" s="14" t="s">
        <v>21</v>
      </c>
    </row>
    <row r="51" spans="2:12" ht="15" customHeight="1" x14ac:dyDescent="0.25">
      <c r="B51" s="73"/>
      <c r="C51" s="73"/>
      <c r="D51" s="73"/>
      <c r="E51" s="73"/>
      <c r="F51" s="74"/>
      <c r="G51" s="74"/>
      <c r="H51" s="74"/>
      <c r="I51" s="74"/>
      <c r="J51" s="74"/>
      <c r="K51" s="74"/>
    </row>
    <row r="52" spans="2:12" ht="15.75" customHeight="1" x14ac:dyDescent="0.25">
      <c r="B52" s="73"/>
      <c r="C52" s="73"/>
      <c r="D52" s="73"/>
      <c r="E52" s="73"/>
      <c r="F52" s="74"/>
      <c r="G52" s="74"/>
      <c r="H52" s="74"/>
      <c r="I52" s="74"/>
      <c r="J52" s="74"/>
      <c r="K52" s="74"/>
    </row>
  </sheetData>
  <mergeCells count="73">
    <mergeCell ref="B10:K10"/>
    <mergeCell ref="B2:K2"/>
    <mergeCell ref="B4:K4"/>
    <mergeCell ref="C5:K5"/>
    <mergeCell ref="B6:B8"/>
    <mergeCell ref="C6:K8"/>
    <mergeCell ref="B11:C11"/>
    <mergeCell ref="D11:K11"/>
    <mergeCell ref="B12:C12"/>
    <mergeCell ref="D12:E12"/>
    <mergeCell ref="B13:C13"/>
    <mergeCell ref="D13:E13"/>
    <mergeCell ref="B24:C24"/>
    <mergeCell ref="D24:K24"/>
    <mergeCell ref="B25:K25"/>
    <mergeCell ref="B14:C14"/>
    <mergeCell ref="D14:E14"/>
    <mergeCell ref="B16:K16"/>
    <mergeCell ref="B17:E17"/>
    <mergeCell ref="F17:I17"/>
    <mergeCell ref="J17:K18"/>
    <mergeCell ref="B18:E18"/>
    <mergeCell ref="F18:I18"/>
    <mergeCell ref="B19:E20"/>
    <mergeCell ref="F19:K20"/>
    <mergeCell ref="B22:K22"/>
    <mergeCell ref="B23:C23"/>
    <mergeCell ref="D23:K23"/>
    <mergeCell ref="B26:K26"/>
    <mergeCell ref="B27:K27"/>
    <mergeCell ref="B28:C28"/>
    <mergeCell ref="E28:G28"/>
    <mergeCell ref="H28:K28"/>
    <mergeCell ref="B29:K29"/>
    <mergeCell ref="B37:J37"/>
    <mergeCell ref="B39:K39"/>
    <mergeCell ref="B31:K31"/>
    <mergeCell ref="F30:G30"/>
    <mergeCell ref="F32:G32"/>
    <mergeCell ref="F33:G33"/>
    <mergeCell ref="B34:K34"/>
    <mergeCell ref="F35:G35"/>
    <mergeCell ref="F36:G36"/>
    <mergeCell ref="B51:E52"/>
    <mergeCell ref="F51:K52"/>
    <mergeCell ref="B48:K48"/>
    <mergeCell ref="B49:E49"/>
    <mergeCell ref="F49:I49"/>
    <mergeCell ref="J49:K50"/>
    <mergeCell ref="B50:E50"/>
    <mergeCell ref="F50:I50"/>
    <mergeCell ref="J40:K40"/>
    <mergeCell ref="B40:E40"/>
    <mergeCell ref="F40:I40"/>
    <mergeCell ref="B38:I38"/>
    <mergeCell ref="J38:K38"/>
    <mergeCell ref="B41:E41"/>
    <mergeCell ref="F41:I41"/>
    <mergeCell ref="J41:K41"/>
    <mergeCell ref="B42:E42"/>
    <mergeCell ref="F42:I42"/>
    <mergeCell ref="J42:K42"/>
    <mergeCell ref="B43:E43"/>
    <mergeCell ref="F43:I43"/>
    <mergeCell ref="J43:K43"/>
    <mergeCell ref="B45:E45"/>
    <mergeCell ref="F45:I45"/>
    <mergeCell ref="J45:K45"/>
    <mergeCell ref="B44:E44"/>
    <mergeCell ref="F44:I44"/>
    <mergeCell ref="J44:K44"/>
    <mergeCell ref="B46:I46"/>
    <mergeCell ref="J46:K46"/>
  </mergeCells>
  <conditionalFormatting sqref="F17:F18">
    <cfRule type="containsText" dxfId="144" priority="19" operator="containsText" text="N.A.">
      <formula>NOT(ISERROR(SEARCH(("N.A."),(F17))))</formula>
    </cfRule>
    <cfRule type="containsText" dxfId="143" priority="20" operator="containsText" text="No">
      <formula>NOT(ISERROR(SEARCH(("No"),(F17))))</formula>
    </cfRule>
    <cfRule type="containsText" dxfId="142" priority="21" operator="containsText" text="Si">
      <formula>NOT(ISERROR(SEARCH(("Si"),(F17))))</formula>
    </cfRule>
  </conditionalFormatting>
  <conditionalFormatting sqref="F49:F50">
    <cfRule type="containsText" dxfId="141" priority="32" operator="containsText" text="N.A.">
      <formula>NOT(ISERROR(SEARCH(("N.A."),(F49))))</formula>
    </cfRule>
    <cfRule type="containsText" dxfId="140" priority="33" operator="containsText" text="No">
      <formula>NOT(ISERROR(SEARCH(("No"),(F49))))</formula>
    </cfRule>
    <cfRule type="containsText" dxfId="139" priority="34" operator="containsText" text="Si">
      <formula>NOT(ISERROR(SEARCH(("Si"),(F49))))</formula>
    </cfRule>
  </conditionalFormatting>
  <conditionalFormatting sqref="G12:G14">
    <cfRule type="beginsWith" dxfId="138" priority="9" operator="beginsWith" text="NO">
      <formula>LEFT(G12,LEN("NO"))="NO"</formula>
    </cfRule>
    <cfRule type="beginsWith" dxfId="137" priority="10" operator="beginsWith" text="SI">
      <formula>LEFT(G12,LEN("SI"))="SI"</formula>
    </cfRule>
  </conditionalFormatting>
  <conditionalFormatting sqref="I12:I14">
    <cfRule type="beginsWith" dxfId="136" priority="7" operator="beginsWith" text="NO">
      <formula>LEFT(I12,LEN("NO"))="NO"</formula>
    </cfRule>
    <cfRule type="beginsWith" dxfId="135" priority="8" operator="beginsWith" text="SI">
      <formula>LEFT(I12,LEN("SI"))="SI"</formula>
    </cfRule>
  </conditionalFormatting>
  <conditionalFormatting sqref="J17">
    <cfRule type="beginsWith" dxfId="134" priority="14" operator="beginsWith" text="NO">
      <formula>LEFT(J17,LEN("NO"))="NO"</formula>
    </cfRule>
    <cfRule type="beginsWith" dxfId="133" priority="15" operator="beginsWith" text="CUMPLE">
      <formula>LEFT(J17,LEN("CUMPLE"))="CUMPLE"</formula>
    </cfRule>
    <cfRule type="cellIs" dxfId="132" priority="16" operator="equal">
      <formula>0</formula>
    </cfRule>
    <cfRule type="cellIs" dxfId="131" priority="17" operator="equal">
      <formula>#REF!</formula>
    </cfRule>
    <cfRule type="cellIs" dxfId="130" priority="18" operator="equal">
      <formula>#REF!</formula>
    </cfRule>
  </conditionalFormatting>
  <conditionalFormatting sqref="J49">
    <cfRule type="beginsWith" dxfId="129" priority="27" operator="beginsWith" text="NO">
      <formula>LEFT(J49,LEN("NO"))="NO"</formula>
    </cfRule>
    <cfRule type="beginsWith" dxfId="128" priority="28" operator="beginsWith" text="CUMPLE">
      <formula>LEFT(J49,LEN("CUMPLE"))="CUMPLE"</formula>
    </cfRule>
    <cfRule type="cellIs" dxfId="127" priority="29" operator="equal">
      <formula>0</formula>
    </cfRule>
    <cfRule type="cellIs" dxfId="126" priority="30" operator="equal">
      <formula>#REF!</formula>
    </cfRule>
    <cfRule type="cellIs" dxfId="125" priority="31" operator="equal">
      <formula>#REF!</formula>
    </cfRule>
  </conditionalFormatting>
  <conditionalFormatting sqref="J38:K38">
    <cfRule type="beginsWith" dxfId="124" priority="1" operator="beginsWith" text="NO">
      <formula>LEFT(J38,LEN("NO"))="NO"</formula>
    </cfRule>
    <cfRule type="beginsWith" dxfId="123" priority="2" operator="beginsWith" text="CUMPLE">
      <formula>LEFT(J38,LEN("CUMPLE"))="CUMPLE"</formula>
    </cfRule>
    <cfRule type="cellIs" dxfId="122" priority="3" operator="equal">
      <formula>0</formula>
    </cfRule>
    <cfRule type="cellIs" dxfId="121" priority="4" operator="equal">
      <formula>$M$1</formula>
    </cfRule>
    <cfRule type="cellIs" dxfId="120" priority="5" operator="equal">
      <formula>$M$2</formula>
    </cfRule>
  </conditionalFormatting>
  <conditionalFormatting sqref="J46:K46">
    <cfRule type="beginsWith" dxfId="119" priority="46" operator="beginsWith" text="NO">
      <formula>LEFT(J46,LEN("NO"))="NO"</formula>
    </cfRule>
    <cfRule type="beginsWith" dxfId="118" priority="47" operator="beginsWith" text="CUMPLE">
      <formula>LEFT(J46,LEN("CUMPLE"))="CUMPLE"</formula>
    </cfRule>
    <cfRule type="cellIs" dxfId="117" priority="49" operator="equal">
      <formula>0</formula>
    </cfRule>
    <cfRule type="cellIs" dxfId="116" priority="50" operator="equal">
      <formula>$M$1</formula>
    </cfRule>
    <cfRule type="cellIs" dxfId="115" priority="51" operator="equal">
      <formula>$M$2</formula>
    </cfRule>
  </conditionalFormatting>
  <conditionalFormatting sqref="K32:K33">
    <cfRule type="cellIs" dxfId="114" priority="52" operator="equal">
      <formula>0</formula>
    </cfRule>
  </conditionalFormatting>
  <conditionalFormatting sqref="K35:K37 B37">
    <cfRule type="cellIs" dxfId="113" priority="48" operator="equal">
      <formula>0</formula>
    </cfRule>
  </conditionalFormatting>
  <dataValidations count="5">
    <dataValidation type="list" allowBlank="1" showInputMessage="1" showErrorMessage="1" prompt="Entregado ¿Si o No?" sqref="F49:F50 F17:F18" xr:uid="{21FE8672-E951-45C6-9CDF-A1DD5ECFD196}">
      <formula1>"Si,No,N.A."</formula1>
    </dataValidation>
    <dataValidation type="list" allowBlank="1" showInputMessage="1" showErrorMessage="1" sqref="J46:K46 J38:K38" xr:uid="{16803FF0-757A-4AB6-9A52-DE6632A56AC0}">
      <formula1>$N$32:$N$33</formula1>
    </dataValidation>
    <dataValidation type="list" allowBlank="1" showInputMessage="1" showErrorMessage="1" sqref="E32:E33 E35:E36" xr:uid="{987F51E1-7157-4DB6-BB76-53C9FA7A3975}">
      <formula1>$N$32:$N$34</formula1>
    </dataValidation>
    <dataValidation type="list" allowBlank="1" showInputMessage="1" showErrorMessage="1" sqref="J49:K50 J17:K18" xr:uid="{CBB94A0F-6347-4BB5-9F2B-0A472494C448}">
      <formula1>$L$49:$L$50</formula1>
    </dataValidation>
    <dataValidation type="list" allowBlank="1" showInputMessage="1" showErrorMessage="1" sqref="G12:G14 I12:I14" xr:uid="{842C21ED-CAA2-4303-998E-52646287825A}">
      <formula1>$Q$12:$Q$14</formula1>
    </dataValidation>
  </dataValidations>
  <pageMargins left="0.7" right="0.7" top="0.75" bottom="0.75" header="0.3" footer="0.3"/>
  <pageSetup scale="45" fitToHeight="0" orientation="portrait" r:id="rId1"/>
  <rowBreaks count="1" manualBreakCount="1">
    <brk id="39" min="1" max="1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2686-3718-4C3B-91CB-CF4B0D210572}">
  <dimension ref="B1:K50"/>
  <sheetViews>
    <sheetView topLeftCell="C25" workbookViewId="0">
      <selection activeCell="G54" sqref="G54"/>
    </sheetView>
  </sheetViews>
  <sheetFormatPr baseColWidth="10" defaultRowHeight="15" x14ac:dyDescent="0.25"/>
  <cols>
    <col min="1" max="1" width="4.5703125" style="14" customWidth="1"/>
    <col min="2" max="2" width="47.28515625" style="14" customWidth="1"/>
    <col min="3" max="3" width="17.7109375" style="14" customWidth="1"/>
    <col min="4" max="5" width="24.42578125" style="14" customWidth="1"/>
    <col min="6" max="6" width="52.28515625" style="14" customWidth="1"/>
    <col min="7" max="7" width="24.28515625" style="14" customWidth="1"/>
    <col min="8" max="8" width="11.42578125" style="14"/>
    <col min="9" max="9" width="5.85546875" style="14" hidden="1" customWidth="1"/>
    <col min="10" max="10" width="20" style="14" hidden="1" customWidth="1"/>
    <col min="11" max="11" width="0" style="14" hidden="1" customWidth="1"/>
    <col min="12" max="16384" width="11.42578125" style="14"/>
  </cols>
  <sheetData>
    <row r="1" spans="2:7" ht="15.75" thickBot="1" x14ac:dyDescent="0.3"/>
    <row r="2" spans="2:7" x14ac:dyDescent="0.25">
      <c r="B2" s="177" t="s">
        <v>112</v>
      </c>
      <c r="C2" s="178"/>
      <c r="D2" s="178"/>
      <c r="E2" s="178"/>
      <c r="F2" s="178"/>
      <c r="G2" s="179"/>
    </row>
    <row r="3" spans="2:7" x14ac:dyDescent="0.25">
      <c r="B3" s="180"/>
      <c r="C3" s="181"/>
      <c r="G3" s="182"/>
    </row>
    <row r="4" spans="2:7" x14ac:dyDescent="0.25">
      <c r="B4" s="183" t="s">
        <v>113</v>
      </c>
      <c r="C4" s="184"/>
      <c r="D4" s="184"/>
      <c r="E4" s="184"/>
      <c r="F4" s="184"/>
      <c r="G4" s="185"/>
    </row>
    <row r="5" spans="2:7" x14ac:dyDescent="0.25">
      <c r="B5" s="186" t="s">
        <v>114</v>
      </c>
      <c r="C5" s="187" t="s">
        <v>34</v>
      </c>
      <c r="D5" s="187"/>
      <c r="E5" s="187"/>
      <c r="F5" s="187"/>
      <c r="G5" s="188"/>
    </row>
    <row r="6" spans="2:7" ht="61.5" customHeight="1" x14ac:dyDescent="0.25">
      <c r="B6" s="189" t="s">
        <v>115</v>
      </c>
      <c r="C6" s="190" t="s">
        <v>116</v>
      </c>
      <c r="D6" s="190"/>
      <c r="E6" s="190"/>
      <c r="F6" s="190"/>
      <c r="G6" s="191"/>
    </row>
    <row r="7" spans="2:7" x14ac:dyDescent="0.25">
      <c r="B7" s="180"/>
      <c r="C7" s="181"/>
      <c r="G7" s="182"/>
    </row>
    <row r="8" spans="2:7" x14ac:dyDescent="0.25">
      <c r="B8" s="192" t="s">
        <v>117</v>
      </c>
      <c r="C8" s="193">
        <v>1</v>
      </c>
      <c r="D8" s="194" t="s">
        <v>118</v>
      </c>
      <c r="E8" s="194"/>
      <c r="F8" s="195"/>
      <c r="G8" s="196"/>
    </row>
    <row r="9" spans="2:7" ht="9" customHeight="1" x14ac:dyDescent="0.25">
      <c r="B9" s="180"/>
      <c r="G9" s="182"/>
    </row>
    <row r="10" spans="2:7" x14ac:dyDescent="0.25">
      <c r="B10" s="197" t="s">
        <v>119</v>
      </c>
      <c r="C10" s="198"/>
      <c r="D10" s="198"/>
      <c r="E10" s="198"/>
      <c r="F10" s="198"/>
      <c r="G10" s="199"/>
    </row>
    <row r="11" spans="2:7" ht="21.75" customHeight="1" x14ac:dyDescent="0.25">
      <c r="B11" s="200" t="s">
        <v>120</v>
      </c>
      <c r="C11" s="201"/>
      <c r="D11" s="201"/>
      <c r="E11" s="202"/>
      <c r="F11" s="203" t="s">
        <v>54</v>
      </c>
      <c r="G11" s="204" t="s">
        <v>121</v>
      </c>
    </row>
    <row r="12" spans="2:7" ht="174.75" customHeight="1" x14ac:dyDescent="0.25">
      <c r="B12" s="205" t="s">
        <v>122</v>
      </c>
      <c r="C12" s="206"/>
      <c r="D12" s="206"/>
      <c r="E12" s="207"/>
      <c r="F12" s="208" t="s">
        <v>123</v>
      </c>
      <c r="G12" s="209" t="s">
        <v>124</v>
      </c>
    </row>
    <row r="13" spans="2:7" ht="21.75" customHeight="1" x14ac:dyDescent="0.25">
      <c r="B13" s="200" t="s">
        <v>125</v>
      </c>
      <c r="C13" s="201"/>
      <c r="D13" s="201"/>
      <c r="E13" s="202"/>
      <c r="F13" s="203" t="s">
        <v>54</v>
      </c>
      <c r="G13" s="204" t="s">
        <v>121</v>
      </c>
    </row>
    <row r="14" spans="2:7" ht="193.5" customHeight="1" x14ac:dyDescent="0.25">
      <c r="B14" s="205" t="s">
        <v>126</v>
      </c>
      <c r="C14" s="206"/>
      <c r="D14" s="206"/>
      <c r="E14" s="206"/>
      <c r="F14" s="208" t="s">
        <v>127</v>
      </c>
      <c r="G14" s="209" t="s">
        <v>128</v>
      </c>
    </row>
    <row r="15" spans="2:7" ht="15" customHeight="1" x14ac:dyDescent="0.25">
      <c r="B15" s="200" t="s">
        <v>129</v>
      </c>
      <c r="C15" s="201"/>
      <c r="D15" s="201"/>
      <c r="E15" s="201"/>
      <c r="F15" s="202"/>
      <c r="G15" s="210" t="s">
        <v>130</v>
      </c>
    </row>
    <row r="16" spans="2:7" x14ac:dyDescent="0.25">
      <c r="B16" s="180"/>
      <c r="G16" s="182"/>
    </row>
    <row r="17" spans="2:11" x14ac:dyDescent="0.25">
      <c r="B17" s="197" t="s">
        <v>131</v>
      </c>
      <c r="C17" s="198"/>
      <c r="D17" s="198"/>
      <c r="E17" s="198"/>
      <c r="F17" s="198"/>
      <c r="G17" s="199"/>
    </row>
    <row r="18" spans="2:11" ht="27" customHeight="1" x14ac:dyDescent="0.25">
      <c r="B18" s="211" t="s">
        <v>132</v>
      </c>
      <c r="C18" s="212"/>
      <c r="D18" s="212"/>
      <c r="E18" s="213">
        <v>9800000</v>
      </c>
      <c r="F18" s="214"/>
      <c r="G18" s="209"/>
    </row>
    <row r="19" spans="2:11" ht="22.5" customHeight="1" x14ac:dyDescent="0.25">
      <c r="B19" s="211" t="s">
        <v>133</v>
      </c>
      <c r="C19" s="212"/>
      <c r="D19" s="212"/>
      <c r="E19" s="213">
        <v>1600000</v>
      </c>
      <c r="F19" s="214"/>
      <c r="G19" s="215">
        <v>20</v>
      </c>
      <c r="I19" s="14">
        <v>0</v>
      </c>
    </row>
    <row r="20" spans="2:11" ht="21" customHeight="1" x14ac:dyDescent="0.25">
      <c r="B20" s="216" t="s">
        <v>135</v>
      </c>
      <c r="C20" s="217"/>
      <c r="D20" s="218"/>
      <c r="E20" s="213">
        <v>1900000</v>
      </c>
      <c r="F20" s="214"/>
      <c r="G20" s="219"/>
    </row>
    <row r="21" spans="2:11" ht="24" customHeight="1" x14ac:dyDescent="0.25">
      <c r="B21" s="211" t="s">
        <v>136</v>
      </c>
      <c r="C21" s="212"/>
      <c r="D21" s="212"/>
      <c r="E21" s="220">
        <v>13300000</v>
      </c>
      <c r="F21" s="221"/>
      <c r="G21" s="222"/>
      <c r="I21" s="14">
        <v>0</v>
      </c>
    </row>
    <row r="22" spans="2:11" ht="15" customHeight="1" x14ac:dyDescent="0.25">
      <c r="B22" s="200" t="s">
        <v>137</v>
      </c>
      <c r="C22" s="201"/>
      <c r="D22" s="201"/>
      <c r="E22" s="201"/>
      <c r="F22" s="202"/>
      <c r="G22" s="210" t="s">
        <v>134</v>
      </c>
    </row>
    <row r="23" spans="2:11" x14ac:dyDescent="0.25">
      <c r="B23" s="180"/>
      <c r="G23" s="182"/>
    </row>
    <row r="24" spans="2:11" ht="9" customHeight="1" x14ac:dyDescent="0.25">
      <c r="B24" s="223"/>
      <c r="C24" s="224"/>
      <c r="D24" s="224"/>
      <c r="E24" s="224"/>
      <c r="F24" s="224"/>
      <c r="G24" s="225"/>
    </row>
    <row r="25" spans="2:11" ht="96.75" customHeight="1" x14ac:dyDescent="0.25">
      <c r="B25" s="183" t="s">
        <v>138</v>
      </c>
      <c r="C25" s="226"/>
      <c r="D25" s="226"/>
      <c r="E25" s="226"/>
      <c r="F25" s="226"/>
      <c r="G25" s="227"/>
      <c r="J25" s="228"/>
      <c r="K25" s="14" t="s">
        <v>139</v>
      </c>
    </row>
    <row r="26" spans="2:11" ht="24" customHeight="1" x14ac:dyDescent="0.25">
      <c r="B26" s="223" t="s">
        <v>140</v>
      </c>
      <c r="C26" s="229"/>
      <c r="D26" s="229"/>
      <c r="E26" s="230" t="s">
        <v>141</v>
      </c>
      <c r="F26" s="231" t="s">
        <v>139</v>
      </c>
      <c r="G26" s="264"/>
      <c r="I26" s="14">
        <v>20</v>
      </c>
      <c r="J26" s="228">
        <v>5</v>
      </c>
      <c r="K26" s="14" t="s">
        <v>23</v>
      </c>
    </row>
    <row r="27" spans="2:11" ht="21" customHeight="1" x14ac:dyDescent="0.25">
      <c r="B27" s="223" t="s">
        <v>142</v>
      </c>
      <c r="C27" s="229"/>
      <c r="D27" s="229"/>
      <c r="E27" s="232"/>
      <c r="F27" s="231" t="s">
        <v>22</v>
      </c>
      <c r="G27" s="265">
        <v>10</v>
      </c>
      <c r="I27" s="14">
        <v>0</v>
      </c>
      <c r="J27" s="228">
        <v>0</v>
      </c>
      <c r="K27" s="14" t="s">
        <v>22</v>
      </c>
    </row>
    <row r="28" spans="2:11" ht="17.25" customHeight="1" x14ac:dyDescent="0.25">
      <c r="B28" s="233" t="s">
        <v>143</v>
      </c>
      <c r="C28" s="234"/>
      <c r="D28" s="234"/>
      <c r="E28" s="235" t="s">
        <v>144</v>
      </c>
      <c r="F28" s="231" t="s">
        <v>139</v>
      </c>
      <c r="G28" s="266"/>
      <c r="J28" s="228"/>
    </row>
    <row r="29" spans="2:11" ht="15" customHeight="1" x14ac:dyDescent="0.25">
      <c r="B29" s="200" t="s">
        <v>145</v>
      </c>
      <c r="C29" s="236"/>
      <c r="D29" s="236"/>
      <c r="E29" s="236"/>
      <c r="F29" s="237"/>
      <c r="G29" s="263" t="s">
        <v>134</v>
      </c>
    </row>
    <row r="30" spans="2:11" ht="23.25" customHeight="1" x14ac:dyDescent="0.25">
      <c r="B30" s="238"/>
      <c r="C30" s="81"/>
      <c r="G30" s="182"/>
    </row>
    <row r="31" spans="2:11" ht="71.25" customHeight="1" x14ac:dyDescent="0.25">
      <c r="B31" s="239" t="s">
        <v>146</v>
      </c>
      <c r="C31" s="240"/>
      <c r="D31" s="240"/>
      <c r="E31" s="240"/>
      <c r="F31" s="240"/>
      <c r="G31" s="241"/>
    </row>
    <row r="32" spans="2:11" ht="61.5" customHeight="1" x14ac:dyDescent="0.25">
      <c r="B32" s="242" t="s">
        <v>147</v>
      </c>
      <c r="C32" s="153"/>
      <c r="D32" s="153"/>
      <c r="E32" s="153"/>
      <c r="F32" s="153"/>
      <c r="G32" s="243" t="s">
        <v>148</v>
      </c>
    </row>
    <row r="33" spans="2:9" ht="69.75" customHeight="1" x14ac:dyDescent="0.25">
      <c r="B33" s="242" t="s">
        <v>149</v>
      </c>
      <c r="C33" s="153"/>
      <c r="D33" s="153"/>
      <c r="E33" s="153"/>
      <c r="F33" s="244"/>
      <c r="G33" s="245" t="s">
        <v>148</v>
      </c>
    </row>
    <row r="34" spans="2:9" ht="60.75" customHeight="1" x14ac:dyDescent="0.25">
      <c r="B34" s="242" t="s">
        <v>150</v>
      </c>
      <c r="C34" s="153"/>
      <c r="D34" s="153"/>
      <c r="E34" s="153"/>
      <c r="F34" s="244"/>
      <c r="G34" s="245" t="s">
        <v>148</v>
      </c>
      <c r="I34" s="14">
        <v>1</v>
      </c>
    </row>
    <row r="35" spans="2:9" x14ac:dyDescent="0.25">
      <c r="B35" s="246" t="s">
        <v>151</v>
      </c>
      <c r="C35" s="244"/>
      <c r="D35" s="247"/>
      <c r="E35" s="248"/>
      <c r="F35" s="249"/>
      <c r="G35" s="250">
        <v>0</v>
      </c>
      <c r="I35" s="14">
        <v>0</v>
      </c>
    </row>
    <row r="36" spans="2:9" x14ac:dyDescent="0.25">
      <c r="B36" s="251" t="s">
        <v>152</v>
      </c>
      <c r="C36" s="252" t="s">
        <v>153</v>
      </c>
      <c r="D36" s="252"/>
      <c r="E36" s="252"/>
      <c r="F36" s="252"/>
      <c r="G36" s="253"/>
    </row>
    <row r="37" spans="2:9" ht="30.75" customHeight="1" x14ac:dyDescent="0.25">
      <c r="B37" s="251"/>
      <c r="C37" s="252"/>
      <c r="D37" s="252"/>
      <c r="E37" s="252"/>
      <c r="F37" s="252"/>
      <c r="G37" s="253"/>
    </row>
    <row r="38" spans="2:9" ht="9" customHeight="1" x14ac:dyDescent="0.25">
      <c r="B38" s="180"/>
      <c r="G38" s="182"/>
    </row>
    <row r="39" spans="2:9" ht="78.75" customHeight="1" x14ac:dyDescent="0.25">
      <c r="B39" s="239" t="s">
        <v>154</v>
      </c>
      <c r="C39" s="240"/>
      <c r="D39" s="240"/>
      <c r="E39" s="240"/>
      <c r="F39" s="240"/>
      <c r="G39" s="241"/>
    </row>
    <row r="40" spans="2:9" ht="57.75" customHeight="1" x14ac:dyDescent="0.25">
      <c r="B40" s="254" t="s">
        <v>155</v>
      </c>
      <c r="C40" s="81"/>
      <c r="D40" s="81"/>
      <c r="E40" s="81"/>
      <c r="F40" s="81"/>
      <c r="G40" s="245" t="s">
        <v>148</v>
      </c>
    </row>
    <row r="41" spans="2:9" ht="48.75" customHeight="1" x14ac:dyDescent="0.25">
      <c r="B41" s="255" t="s">
        <v>156</v>
      </c>
      <c r="C41" s="116"/>
      <c r="D41" s="116"/>
      <c r="E41" s="116"/>
      <c r="F41" s="116"/>
      <c r="G41" s="256" t="s">
        <v>148</v>
      </c>
      <c r="I41" s="14">
        <v>0.25</v>
      </c>
    </row>
    <row r="42" spans="2:9" x14ac:dyDescent="0.25">
      <c r="B42" s="257" t="s">
        <v>157</v>
      </c>
      <c r="C42" s="116"/>
      <c r="D42" s="258"/>
      <c r="E42" s="258"/>
      <c r="F42" s="258"/>
      <c r="G42" s="259">
        <v>0</v>
      </c>
      <c r="I42" s="14">
        <v>0</v>
      </c>
    </row>
    <row r="43" spans="2:9" x14ac:dyDescent="0.25">
      <c r="B43" s="251" t="s">
        <v>152</v>
      </c>
      <c r="C43" s="260" t="s">
        <v>158</v>
      </c>
      <c r="D43" s="260"/>
      <c r="E43" s="260"/>
      <c r="F43" s="260"/>
      <c r="G43" s="261"/>
    </row>
    <row r="44" spans="2:9" x14ac:dyDescent="0.25">
      <c r="B44" s="251"/>
      <c r="C44" s="260"/>
      <c r="D44" s="260"/>
      <c r="E44" s="260"/>
      <c r="F44" s="260"/>
      <c r="G44" s="261"/>
    </row>
    <row r="45" spans="2:9" x14ac:dyDescent="0.25">
      <c r="B45" s="251"/>
      <c r="C45" s="260"/>
      <c r="D45" s="260"/>
      <c r="E45" s="260"/>
      <c r="F45" s="260"/>
      <c r="G45" s="261"/>
    </row>
    <row r="46" spans="2:9" ht="9" customHeight="1" x14ac:dyDescent="0.25">
      <c r="B46" s="180"/>
      <c r="G46" s="182"/>
    </row>
    <row r="47" spans="2:9" x14ac:dyDescent="0.25">
      <c r="B47" s="246" t="s">
        <v>159</v>
      </c>
      <c r="C47" s="244"/>
      <c r="D47" s="247" t="s">
        <v>160</v>
      </c>
      <c r="E47" s="248"/>
      <c r="F47" s="249"/>
      <c r="G47" s="259">
        <v>0.25</v>
      </c>
      <c r="I47" s="14">
        <v>0</v>
      </c>
    </row>
    <row r="48" spans="2:9" ht="9" customHeight="1" x14ac:dyDescent="0.25">
      <c r="B48" s="180"/>
      <c r="G48" s="182"/>
    </row>
    <row r="49" spans="2:7" x14ac:dyDescent="0.25">
      <c r="B49" s="262" t="s">
        <v>161</v>
      </c>
      <c r="C49" s="153"/>
      <c r="D49" s="153"/>
      <c r="E49" s="153"/>
      <c r="F49" s="244"/>
      <c r="G49" s="269" t="s">
        <v>166</v>
      </c>
    </row>
    <row r="50" spans="2:7" x14ac:dyDescent="0.25">
      <c r="B50" s="180"/>
      <c r="G50" s="182"/>
    </row>
  </sheetData>
  <mergeCells count="47">
    <mergeCell ref="B49:F49"/>
    <mergeCell ref="B41:F41"/>
    <mergeCell ref="B42:C42"/>
    <mergeCell ref="D42:F42"/>
    <mergeCell ref="B43:B45"/>
    <mergeCell ref="C43:G45"/>
    <mergeCell ref="B47:C47"/>
    <mergeCell ref="D47:F47"/>
    <mergeCell ref="B35:C35"/>
    <mergeCell ref="D35:F35"/>
    <mergeCell ref="B36:B37"/>
    <mergeCell ref="C36:G37"/>
    <mergeCell ref="B39:G39"/>
    <mergeCell ref="B40:F40"/>
    <mergeCell ref="B29:F29"/>
    <mergeCell ref="B30:C30"/>
    <mergeCell ref="B31:G31"/>
    <mergeCell ref="B32:F32"/>
    <mergeCell ref="B33:F33"/>
    <mergeCell ref="B34:F34"/>
    <mergeCell ref="B22:F22"/>
    <mergeCell ref="B24:G24"/>
    <mergeCell ref="B25:G25"/>
    <mergeCell ref="B26:D26"/>
    <mergeCell ref="B27:D27"/>
    <mergeCell ref="B28:D28"/>
    <mergeCell ref="B18:D18"/>
    <mergeCell ref="E18:F18"/>
    <mergeCell ref="B19:D19"/>
    <mergeCell ref="E19:F19"/>
    <mergeCell ref="G19:G21"/>
    <mergeCell ref="B20:D20"/>
    <mergeCell ref="E20:F20"/>
    <mergeCell ref="B21:D21"/>
    <mergeCell ref="E21:F21"/>
    <mergeCell ref="B11:E11"/>
    <mergeCell ref="B12:E12"/>
    <mergeCell ref="B13:E13"/>
    <mergeCell ref="B14:E14"/>
    <mergeCell ref="B15:F15"/>
    <mergeCell ref="B17:G17"/>
    <mergeCell ref="B2:G2"/>
    <mergeCell ref="B4:G4"/>
    <mergeCell ref="C5:G5"/>
    <mergeCell ref="C6:G6"/>
    <mergeCell ref="D8:G8"/>
    <mergeCell ref="B10:G10"/>
  </mergeCells>
  <conditionalFormatting sqref="D8:E8">
    <cfRule type="cellIs" dxfId="112" priority="3" operator="equal">
      <formula>0</formula>
    </cfRule>
  </conditionalFormatting>
  <conditionalFormatting sqref="D8:G8 G18:G19">
    <cfRule type="cellIs" dxfId="111" priority="4" operator="equal">
      <formula>0</formula>
    </cfRule>
  </conditionalFormatting>
  <conditionalFormatting sqref="F26:F28 G40:G41">
    <cfRule type="containsText" dxfId="110" priority="8" operator="containsText" text="N.A.">
      <formula>NOT(ISERROR(SEARCH(("N.A."),(F26))))</formula>
    </cfRule>
    <cfRule type="containsText" dxfId="109" priority="9" operator="containsText" text="No">
      <formula>NOT(ISERROR(SEARCH(("No"),(F26))))</formula>
    </cfRule>
    <cfRule type="containsText" dxfId="108" priority="10" operator="containsText" text="Si">
      <formula>NOT(ISERROR(SEARCH(("Si"),(F26))))</formula>
    </cfRule>
  </conditionalFormatting>
  <conditionalFormatting sqref="G12 G14">
    <cfRule type="cellIs" dxfId="107" priority="2" operator="equal">
      <formula>0</formula>
    </cfRule>
  </conditionalFormatting>
  <conditionalFormatting sqref="G32:G34">
    <cfRule type="containsText" dxfId="106" priority="5" operator="containsText" text="N.A.">
      <formula>NOT(ISERROR(SEARCH(("N.A."),(G32))))</formula>
    </cfRule>
    <cfRule type="containsText" dxfId="105" priority="6" operator="containsText" text="No">
      <formula>NOT(ISERROR(SEARCH(("No"),(G32))))</formula>
    </cfRule>
    <cfRule type="containsText" dxfId="104" priority="7" operator="containsText" text="Si">
      <formula>NOT(ISERROR(SEARCH(("Si"),(G32))))</formula>
    </cfRule>
  </conditionalFormatting>
  <conditionalFormatting sqref="G35 G42 G47">
    <cfRule type="cellIs" dxfId="103" priority="12" operator="equal">
      <formula>0</formula>
    </cfRule>
  </conditionalFormatting>
  <conditionalFormatting sqref="G40:G41">
    <cfRule type="containsText" dxfId="102" priority="13" operator="containsText" text="N.A.">
      <formula>NOT(ISERROR(SEARCH(("N.A."),(G40))))</formula>
    </cfRule>
    <cfRule type="containsText" dxfId="101" priority="14" operator="containsText" text="No">
      <formula>NOT(ISERROR(SEARCH(("No"),(G40))))</formula>
    </cfRule>
    <cfRule type="containsText" dxfId="100" priority="15" operator="containsText" text="Si">
      <formula>NOT(ISERROR(SEARCH(("Si"),(G40))))</formula>
    </cfRule>
  </conditionalFormatting>
  <conditionalFormatting sqref="G49">
    <cfRule type="cellIs" dxfId="99" priority="1" operator="greaterThan">
      <formula>41</formula>
    </cfRule>
  </conditionalFormatting>
  <dataValidations count="8">
    <dataValidation type="list" allowBlank="1" showInputMessage="1" showErrorMessage="1" sqref="G18" xr:uid="{0C394A83-CE4B-4661-8D3A-B9FA49D7673C}">
      <formula1>$I$18:$I$19</formula1>
    </dataValidation>
    <dataValidation type="list" allowBlank="1" showInputMessage="1" showErrorMessage="1" error="Solo diligenciar una de las dos opciones" prompt="Entregado ¿Si o No?" sqref="F26:F28" xr:uid="{0B2CFD19-62CC-4148-B1B0-07EB713C6C4E}">
      <formula1>$K$25:$K$27</formula1>
    </dataValidation>
    <dataValidation type="list" allowBlank="1" showInputMessage="1" showErrorMessage="1" sqref="G42 G47" xr:uid="{DCA021F3-B026-442B-8E46-21FF322CABB4}">
      <formula1>$I$41:$I$42</formula1>
    </dataValidation>
    <dataValidation type="list" allowBlank="1" showInputMessage="1" showErrorMessage="1" sqref="G35" xr:uid="{73F53E22-0872-494E-A7E5-E4C57E0DB669}">
      <formula1>$I$34:$I$35</formula1>
    </dataValidation>
    <dataValidation type="list" allowBlank="1" showInputMessage="1" showErrorMessage="1" sqref="G26" xr:uid="{229C4C14-72A2-4430-A551-36E2DC787F86}">
      <formula1>$I$26:$I$27</formula1>
    </dataValidation>
    <dataValidation type="list" allowBlank="1" showInputMessage="1" showErrorMessage="1" prompt="Entregado ¿Si o No? - Formato no subsanable " sqref="G41" xr:uid="{2D818446-CED5-497E-B44D-287AE779CA7A}">
      <formula1>"Si,No"</formula1>
    </dataValidation>
    <dataValidation type="list" allowBlank="1" showInputMessage="1" showErrorMessage="1" prompt="Entregado ¿Si o No?" sqref="G40 G32:G34" xr:uid="{804D9D34-BEBA-4C2F-8C93-88B680E7F4C4}">
      <formula1>"Si,No"</formula1>
    </dataValidation>
    <dataValidation type="whole" allowBlank="1" showErrorMessage="1" sqref="C8" xr:uid="{D5F84C11-8E4B-4178-B6F7-CEB20E08BA3F}">
      <formula1>1</formula1>
      <formula2>100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E57D-DA03-462E-900D-A03A7C6A2691}">
  <sheetPr>
    <tabColor rgb="FF00B050"/>
    <pageSetUpPr fitToPage="1"/>
  </sheetPr>
  <dimension ref="B1:Q53"/>
  <sheetViews>
    <sheetView view="pageBreakPreview" topLeftCell="A37" zoomScale="80" zoomScaleNormal="85" zoomScaleSheetLayoutView="80" workbookViewId="0">
      <selection activeCell="F47" sqref="F47:K47"/>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8.5703125"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146.570312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149" t="s">
        <v>107</v>
      </c>
      <c r="C2" s="150"/>
      <c r="D2" s="150"/>
      <c r="E2" s="151"/>
      <c r="F2" s="151"/>
      <c r="G2" s="151"/>
      <c r="H2" s="151"/>
      <c r="I2" s="151"/>
      <c r="J2" s="151"/>
      <c r="K2" s="152"/>
    </row>
    <row r="3" spans="2:17" ht="3" customHeight="1" x14ac:dyDescent="0.25">
      <c r="B3" s="15"/>
      <c r="C3" s="16"/>
      <c r="D3" s="16"/>
      <c r="E3" s="16"/>
      <c r="F3" s="17"/>
      <c r="G3" s="16"/>
      <c r="H3" s="16"/>
      <c r="I3" s="16"/>
      <c r="J3" s="16"/>
      <c r="K3" s="18"/>
    </row>
    <row r="4" spans="2:17" ht="18.75" x14ac:dyDescent="0.25">
      <c r="B4" s="78" t="s">
        <v>0</v>
      </c>
      <c r="C4" s="79"/>
      <c r="D4" s="79"/>
      <c r="E4" s="153"/>
      <c r="F4" s="153"/>
      <c r="G4" s="153"/>
      <c r="H4" s="153"/>
      <c r="I4" s="153"/>
      <c r="J4" s="153"/>
      <c r="K4" s="154"/>
    </row>
    <row r="5" spans="2:17" ht="15.75" x14ac:dyDescent="0.25">
      <c r="B5" s="19" t="s">
        <v>1</v>
      </c>
      <c r="C5" s="155" t="s">
        <v>34</v>
      </c>
      <c r="D5" s="156"/>
      <c r="E5" s="156"/>
      <c r="F5" s="156"/>
      <c r="G5" s="156"/>
      <c r="H5" s="156"/>
      <c r="I5" s="156"/>
      <c r="J5" s="156"/>
      <c r="K5" s="157"/>
    </row>
    <row r="6" spans="2:17" x14ac:dyDescent="0.25">
      <c r="B6" s="118" t="s">
        <v>2</v>
      </c>
      <c r="C6" s="158" t="s">
        <v>35</v>
      </c>
      <c r="D6" s="159"/>
      <c r="E6" s="159"/>
      <c r="F6" s="159"/>
      <c r="G6" s="159"/>
      <c r="H6" s="159"/>
      <c r="I6" s="159"/>
      <c r="J6" s="159"/>
      <c r="K6" s="160"/>
    </row>
    <row r="7" spans="2:17" x14ac:dyDescent="0.25">
      <c r="B7" s="118"/>
      <c r="C7" s="161"/>
      <c r="D7" s="162"/>
      <c r="E7" s="162"/>
      <c r="F7" s="162"/>
      <c r="G7" s="162"/>
      <c r="H7" s="162"/>
      <c r="I7" s="162"/>
      <c r="J7" s="162"/>
      <c r="K7" s="163"/>
    </row>
    <row r="8" spans="2:17" ht="9.75" customHeight="1" x14ac:dyDescent="0.25">
      <c r="B8" s="118"/>
      <c r="C8" s="164"/>
      <c r="D8" s="165"/>
      <c r="E8" s="165"/>
      <c r="F8" s="165"/>
      <c r="G8" s="165"/>
      <c r="H8" s="165"/>
      <c r="I8" s="165"/>
      <c r="J8" s="165"/>
      <c r="K8" s="166"/>
    </row>
    <row r="9" spans="2:17" ht="3" customHeight="1" thickBot="1" x14ac:dyDescent="0.3">
      <c r="B9" s="15"/>
      <c r="C9" s="16"/>
      <c r="D9" s="16"/>
      <c r="E9" s="16"/>
      <c r="F9" s="17"/>
      <c r="G9" s="16"/>
      <c r="H9" s="16"/>
      <c r="I9" s="16"/>
      <c r="J9" s="16"/>
      <c r="K9" s="18"/>
    </row>
    <row r="10" spans="2:17" ht="19.5" thickBot="1" x14ac:dyDescent="0.3">
      <c r="B10" s="121" t="s">
        <v>3</v>
      </c>
      <c r="C10" s="122"/>
      <c r="D10" s="122"/>
      <c r="E10" s="147"/>
      <c r="F10" s="147"/>
      <c r="G10" s="147"/>
      <c r="H10" s="147"/>
      <c r="I10" s="147"/>
      <c r="J10" s="147"/>
      <c r="K10" s="148"/>
    </row>
    <row r="11" spans="2:17" ht="18.75" customHeight="1" x14ac:dyDescent="0.25">
      <c r="B11" s="106" t="s">
        <v>4</v>
      </c>
      <c r="C11" s="107"/>
      <c r="D11" s="145" t="s">
        <v>68</v>
      </c>
      <c r="E11" s="145"/>
      <c r="F11" s="145"/>
      <c r="G11" s="145"/>
      <c r="H11" s="145"/>
      <c r="I11" s="145"/>
      <c r="J11" s="145"/>
      <c r="K11" s="146"/>
    </row>
    <row r="12" spans="2:17" ht="18.75" x14ac:dyDescent="0.25">
      <c r="B12" s="118" t="s">
        <v>5</v>
      </c>
      <c r="C12" s="119"/>
      <c r="D12" s="120"/>
      <c r="E12" s="120"/>
      <c r="F12" s="20" t="s">
        <v>30</v>
      </c>
      <c r="G12" s="21" t="s">
        <v>32</v>
      </c>
      <c r="H12" s="20" t="s">
        <v>31</v>
      </c>
      <c r="I12" s="21" t="s">
        <v>23</v>
      </c>
      <c r="J12" s="22" t="s">
        <v>6</v>
      </c>
      <c r="K12" s="23">
        <v>1</v>
      </c>
      <c r="M12" s="24"/>
      <c r="P12" s="14" t="e">
        <f>#REF!</f>
        <v>#REF!</v>
      </c>
      <c r="Q12" s="14" t="s">
        <v>32</v>
      </c>
    </row>
    <row r="13" spans="2:17" ht="18.75" x14ac:dyDescent="0.25">
      <c r="B13" s="118" t="s">
        <v>7</v>
      </c>
      <c r="C13" s="119"/>
      <c r="D13" s="120"/>
      <c r="E13" s="120"/>
      <c r="F13" s="25" t="s">
        <v>30</v>
      </c>
      <c r="G13" s="21" t="s">
        <v>22</v>
      </c>
      <c r="H13" s="20" t="s">
        <v>31</v>
      </c>
      <c r="I13" s="21" t="s">
        <v>22</v>
      </c>
      <c r="J13" s="22" t="s">
        <v>6</v>
      </c>
      <c r="K13" s="23"/>
      <c r="P13" s="14" t="e">
        <f>#REF!</f>
        <v>#REF!</v>
      </c>
      <c r="Q13" s="14" t="s">
        <v>23</v>
      </c>
    </row>
    <row r="14" spans="2:17" ht="18.75" x14ac:dyDescent="0.25">
      <c r="B14" s="118" t="s">
        <v>8</v>
      </c>
      <c r="C14" s="119"/>
      <c r="D14" s="120"/>
      <c r="E14" s="12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thickBot="1" x14ac:dyDescent="0.3">
      <c r="B16" s="121" t="s">
        <v>28</v>
      </c>
      <c r="C16" s="122"/>
      <c r="D16" s="122"/>
      <c r="E16" s="122"/>
      <c r="F16" s="122"/>
      <c r="G16" s="122"/>
      <c r="H16" s="122"/>
      <c r="I16" s="122"/>
      <c r="J16" s="122"/>
      <c r="K16" s="123"/>
    </row>
    <row r="17" spans="2:16" ht="15" hidden="1" customHeight="1" x14ac:dyDescent="0.25">
      <c r="B17" s="124" t="s">
        <v>26</v>
      </c>
      <c r="C17" s="125"/>
      <c r="D17" s="125"/>
      <c r="E17" s="125"/>
      <c r="F17" s="126"/>
      <c r="G17" s="126"/>
      <c r="H17" s="126"/>
      <c r="I17" s="126"/>
      <c r="J17" s="127"/>
      <c r="K17" s="128"/>
    </row>
    <row r="18" spans="2:16" ht="15" hidden="1" customHeight="1" thickBot="1" x14ac:dyDescent="0.3">
      <c r="B18" s="131" t="s">
        <v>24</v>
      </c>
      <c r="C18" s="132"/>
      <c r="D18" s="132"/>
      <c r="E18" s="132"/>
      <c r="F18" s="133"/>
      <c r="G18" s="133"/>
      <c r="H18" s="133"/>
      <c r="I18" s="133"/>
      <c r="J18" s="129"/>
      <c r="K18" s="130"/>
    </row>
    <row r="19" spans="2:16" ht="15" hidden="1" customHeight="1" x14ac:dyDescent="0.25">
      <c r="B19" s="134" t="s">
        <v>25</v>
      </c>
      <c r="C19" s="135"/>
      <c r="D19" s="135"/>
      <c r="E19" s="135"/>
      <c r="F19" s="138"/>
      <c r="G19" s="138"/>
      <c r="H19" s="138"/>
      <c r="I19" s="138"/>
      <c r="J19" s="138"/>
      <c r="K19" s="139"/>
    </row>
    <row r="20" spans="2:16" ht="15" hidden="1" customHeight="1" thickBot="1" x14ac:dyDescent="0.3">
      <c r="B20" s="136"/>
      <c r="C20" s="137"/>
      <c r="D20" s="137"/>
      <c r="E20" s="137"/>
      <c r="F20" s="140"/>
      <c r="G20" s="140"/>
      <c r="H20" s="140"/>
      <c r="I20" s="140"/>
      <c r="J20" s="140"/>
      <c r="K20" s="141"/>
    </row>
    <row r="21" spans="2:16" ht="3" customHeight="1" thickBot="1" x14ac:dyDescent="0.3">
      <c r="B21" s="26"/>
      <c r="C21" s="27"/>
      <c r="D21" s="27"/>
      <c r="E21" s="28"/>
      <c r="F21" s="27"/>
      <c r="G21" s="16"/>
      <c r="H21" s="16"/>
      <c r="I21" s="16"/>
      <c r="J21" s="16"/>
      <c r="K21" s="18"/>
    </row>
    <row r="22" spans="2:16" ht="19.5" thickBot="1" x14ac:dyDescent="0.3">
      <c r="B22" s="70" t="s">
        <v>91</v>
      </c>
      <c r="C22" s="71"/>
      <c r="D22" s="71"/>
      <c r="E22" s="64"/>
      <c r="F22" s="64"/>
      <c r="G22" s="64"/>
      <c r="H22" s="64"/>
      <c r="I22" s="64"/>
      <c r="J22" s="64"/>
      <c r="K22" s="142"/>
    </row>
    <row r="23" spans="2:16" ht="61.5" customHeight="1" thickBot="1" x14ac:dyDescent="0.3">
      <c r="B23" s="143" t="s">
        <v>10</v>
      </c>
      <c r="C23" s="144"/>
      <c r="D23" s="112" t="s">
        <v>37</v>
      </c>
      <c r="E23" s="112"/>
      <c r="F23" s="112"/>
      <c r="G23" s="112"/>
      <c r="H23" s="112"/>
      <c r="I23" s="112"/>
      <c r="J23" s="112"/>
      <c r="K23" s="113"/>
      <c r="P23" s="14" t="s">
        <v>20</v>
      </c>
    </row>
    <row r="24" spans="2:16" ht="95.25" customHeight="1" x14ac:dyDescent="0.25">
      <c r="B24" s="110" t="s">
        <v>11</v>
      </c>
      <c r="C24" s="111"/>
      <c r="D24" s="112" t="s">
        <v>42</v>
      </c>
      <c r="E24" s="112"/>
      <c r="F24" s="112"/>
      <c r="G24" s="112"/>
      <c r="H24" s="112"/>
      <c r="I24" s="112"/>
      <c r="J24" s="112"/>
      <c r="K24" s="113"/>
      <c r="P24" s="14" t="s">
        <v>21</v>
      </c>
    </row>
    <row r="25" spans="2:16" x14ac:dyDescent="0.25">
      <c r="B25" s="114"/>
      <c r="C25" s="115"/>
      <c r="D25" s="115"/>
      <c r="E25" s="116"/>
      <c r="F25" s="116"/>
      <c r="G25" s="116"/>
      <c r="H25" s="116"/>
      <c r="I25" s="116"/>
      <c r="J25" s="116"/>
      <c r="K25" s="117"/>
    </row>
    <row r="26" spans="2:16" ht="15" customHeight="1" x14ac:dyDescent="0.25">
      <c r="B26" s="101"/>
      <c r="C26" s="88"/>
      <c r="D26" s="88"/>
      <c r="E26" s="88"/>
      <c r="F26" s="88"/>
      <c r="G26" s="88"/>
      <c r="H26" s="88"/>
      <c r="I26" s="88"/>
      <c r="J26" s="88"/>
      <c r="K26" s="89"/>
    </row>
    <row r="27" spans="2:16" ht="19.5" thickBot="1" x14ac:dyDescent="0.3">
      <c r="B27" s="102" t="s">
        <v>12</v>
      </c>
      <c r="C27" s="103"/>
      <c r="D27" s="103"/>
      <c r="E27" s="104"/>
      <c r="F27" s="104"/>
      <c r="G27" s="104"/>
      <c r="H27" s="104"/>
      <c r="I27" s="104"/>
      <c r="J27" s="104"/>
      <c r="K27" s="105"/>
    </row>
    <row r="28" spans="2:16" ht="21.75" customHeight="1" x14ac:dyDescent="0.25">
      <c r="B28" s="106" t="s">
        <v>17</v>
      </c>
      <c r="C28" s="107"/>
      <c r="D28" s="29">
        <v>2200000000</v>
      </c>
      <c r="E28" s="107" t="s">
        <v>18</v>
      </c>
      <c r="F28" s="107"/>
      <c r="G28" s="107"/>
      <c r="H28" s="108">
        <v>1692.3</v>
      </c>
      <c r="I28" s="108"/>
      <c r="J28" s="108"/>
      <c r="K28" s="109"/>
      <c r="N28" s="30"/>
    </row>
    <row r="29" spans="2:16" ht="15" customHeight="1" x14ac:dyDescent="0.25">
      <c r="B29" s="78"/>
      <c r="C29" s="79"/>
      <c r="D29" s="80"/>
      <c r="E29" s="81"/>
      <c r="F29" s="81"/>
      <c r="G29" s="81"/>
      <c r="H29" s="81"/>
      <c r="I29" s="81"/>
      <c r="J29" s="81"/>
      <c r="K29" s="82"/>
    </row>
    <row r="30" spans="2:16" ht="87.75" customHeight="1" x14ac:dyDescent="0.25">
      <c r="B30" s="31" t="s">
        <v>38</v>
      </c>
      <c r="C30" s="32" t="s">
        <v>13</v>
      </c>
      <c r="D30" s="32" t="s">
        <v>29</v>
      </c>
      <c r="E30" s="32" t="s">
        <v>14</v>
      </c>
      <c r="F30" s="90" t="s">
        <v>43</v>
      </c>
      <c r="G30" s="92"/>
      <c r="H30" s="32" t="s">
        <v>41</v>
      </c>
      <c r="I30" s="32" t="s">
        <v>48</v>
      </c>
      <c r="J30" s="32" t="s">
        <v>15</v>
      </c>
      <c r="K30" s="33" t="s">
        <v>16</v>
      </c>
    </row>
    <row r="31" spans="2:16" ht="27.75" customHeight="1" x14ac:dyDescent="0.25">
      <c r="B31" s="90" t="s">
        <v>39</v>
      </c>
      <c r="C31" s="91"/>
      <c r="D31" s="91"/>
      <c r="E31" s="91"/>
      <c r="F31" s="91"/>
      <c r="G31" s="91"/>
      <c r="H31" s="91"/>
      <c r="I31" s="91"/>
      <c r="J31" s="91"/>
      <c r="K31" s="92"/>
    </row>
    <row r="32" spans="2:16" ht="240" customHeight="1" x14ac:dyDescent="0.25">
      <c r="B32" s="10">
        <v>1</v>
      </c>
      <c r="C32" s="37" t="s">
        <v>73</v>
      </c>
      <c r="D32" s="37" t="s">
        <v>75</v>
      </c>
      <c r="E32" s="1" t="s">
        <v>20</v>
      </c>
      <c r="F32" s="97" t="s">
        <v>47</v>
      </c>
      <c r="G32" s="98"/>
      <c r="H32" s="2">
        <v>1937220274</v>
      </c>
      <c r="I32" s="3">
        <v>1670</v>
      </c>
      <c r="J32" s="9">
        <v>1</v>
      </c>
      <c r="K32" s="34">
        <f t="shared" ref="K32" si="0">I32*J32</f>
        <v>1670</v>
      </c>
      <c r="M32" s="44"/>
      <c r="N32" s="14" t="s">
        <v>20</v>
      </c>
    </row>
    <row r="33" spans="2:14" ht="161.25" customHeight="1" x14ac:dyDescent="0.25">
      <c r="B33" s="5">
        <v>2</v>
      </c>
      <c r="C33" s="39" t="s">
        <v>74</v>
      </c>
      <c r="D33" s="39" t="s">
        <v>76</v>
      </c>
      <c r="E33" s="1" t="s">
        <v>20</v>
      </c>
      <c r="F33" s="99" t="s">
        <v>77</v>
      </c>
      <c r="G33" s="100"/>
      <c r="H33" s="40">
        <v>465892576</v>
      </c>
      <c r="I33" s="41">
        <v>512.79999999999995</v>
      </c>
      <c r="J33" s="9">
        <v>1</v>
      </c>
      <c r="K33" s="34">
        <f t="shared" ref="K33" si="1">I33*J33</f>
        <v>512.79999999999995</v>
      </c>
      <c r="M33" s="44"/>
      <c r="N33" s="14" t="s">
        <v>21</v>
      </c>
    </row>
    <row r="34" spans="2:14" ht="27.75" customHeight="1" x14ac:dyDescent="0.25">
      <c r="B34" s="90" t="s">
        <v>49</v>
      </c>
      <c r="C34" s="91"/>
      <c r="D34" s="91"/>
      <c r="E34" s="91"/>
      <c r="F34" s="91"/>
      <c r="G34" s="91"/>
      <c r="H34" s="91"/>
      <c r="I34" s="91"/>
      <c r="J34" s="91"/>
      <c r="K34" s="92"/>
      <c r="M34" s="46" t="s">
        <v>54</v>
      </c>
    </row>
    <row r="35" spans="2:14" ht="228" customHeight="1" x14ac:dyDescent="0.25">
      <c r="B35" s="36">
        <v>1</v>
      </c>
      <c r="C35" s="10" t="s">
        <v>69</v>
      </c>
      <c r="D35" s="10" t="s">
        <v>70</v>
      </c>
      <c r="E35" s="1" t="s">
        <v>20</v>
      </c>
      <c r="F35" s="167">
        <v>5320230334</v>
      </c>
      <c r="G35" s="168"/>
      <c r="H35" s="2">
        <v>1265000000</v>
      </c>
      <c r="I35" s="3">
        <v>1090.5</v>
      </c>
      <c r="J35" s="4">
        <v>1</v>
      </c>
      <c r="K35" s="34">
        <f>I35*J35</f>
        <v>1090.5</v>
      </c>
      <c r="M35" s="47"/>
    </row>
    <row r="36" spans="2:14" ht="310.5" customHeight="1" x14ac:dyDescent="0.25">
      <c r="B36" s="38"/>
      <c r="C36" s="5" t="s">
        <v>71</v>
      </c>
      <c r="D36" s="5" t="s">
        <v>72</v>
      </c>
      <c r="E36" s="268" t="s">
        <v>21</v>
      </c>
      <c r="F36" s="95" t="s">
        <v>47</v>
      </c>
      <c r="G36" s="96"/>
      <c r="H36" s="7">
        <v>900000000</v>
      </c>
      <c r="I36" s="8">
        <v>692.3</v>
      </c>
      <c r="J36" s="9">
        <v>1</v>
      </c>
      <c r="K36" s="267"/>
      <c r="M36" s="47" t="s">
        <v>163</v>
      </c>
    </row>
    <row r="37" spans="2:14" ht="18.75" customHeight="1" thickBot="1" x14ac:dyDescent="0.3">
      <c r="B37" s="83" t="s">
        <v>19</v>
      </c>
      <c r="C37" s="84"/>
      <c r="D37" s="84"/>
      <c r="E37" s="84"/>
      <c r="F37" s="84"/>
      <c r="G37" s="84"/>
      <c r="H37" s="84"/>
      <c r="I37" s="84"/>
      <c r="J37" s="85"/>
      <c r="K37" s="48">
        <f>SUM(K32:K35)</f>
        <v>3273.3</v>
      </c>
    </row>
    <row r="38" spans="2:14" ht="19.5" thickBot="1" x14ac:dyDescent="0.3">
      <c r="B38" s="62" t="s">
        <v>27</v>
      </c>
      <c r="C38" s="63"/>
      <c r="D38" s="63"/>
      <c r="E38" s="64"/>
      <c r="F38" s="64"/>
      <c r="G38" s="64"/>
      <c r="H38" s="64"/>
      <c r="I38" s="64"/>
      <c r="J38" s="62" t="s">
        <v>21</v>
      </c>
      <c r="K38" s="65"/>
    </row>
    <row r="39" spans="2:14" ht="30" customHeight="1" thickBot="1" x14ac:dyDescent="0.3">
      <c r="B39" s="86" t="s">
        <v>52</v>
      </c>
      <c r="C39" s="87"/>
      <c r="D39" s="87"/>
      <c r="E39" s="87"/>
      <c r="F39" s="87"/>
      <c r="G39" s="87"/>
      <c r="H39" s="87"/>
      <c r="I39" s="87"/>
      <c r="J39" s="88"/>
      <c r="K39" s="89"/>
    </row>
    <row r="40" spans="2:14" ht="19.5" thickBot="1" x14ac:dyDescent="0.3">
      <c r="B40" s="70" t="s">
        <v>55</v>
      </c>
      <c r="C40" s="71"/>
      <c r="D40" s="71"/>
      <c r="E40" s="72"/>
      <c r="F40" s="70" t="s">
        <v>54</v>
      </c>
      <c r="G40" s="71"/>
      <c r="H40" s="71"/>
      <c r="I40" s="72"/>
      <c r="J40" s="68" t="s">
        <v>53</v>
      </c>
      <c r="K40" s="69"/>
    </row>
    <row r="41" spans="2:14" ht="85.5" customHeight="1" thickBot="1" x14ac:dyDescent="0.3">
      <c r="B41" s="54" t="s">
        <v>57</v>
      </c>
      <c r="C41" s="55"/>
      <c r="D41" s="55"/>
      <c r="E41" s="56"/>
      <c r="F41" s="57" t="s">
        <v>78</v>
      </c>
      <c r="G41" s="58"/>
      <c r="H41" s="58"/>
      <c r="I41" s="59"/>
      <c r="J41" s="60" t="s">
        <v>20</v>
      </c>
      <c r="K41" s="61"/>
    </row>
    <row r="42" spans="2:14" ht="192.75" customHeight="1" thickBot="1" x14ac:dyDescent="0.3">
      <c r="B42" s="54" t="s">
        <v>59</v>
      </c>
      <c r="C42" s="66"/>
      <c r="D42" s="66"/>
      <c r="E42" s="67"/>
      <c r="F42" s="57" t="s">
        <v>79</v>
      </c>
      <c r="G42" s="58"/>
      <c r="H42" s="58"/>
      <c r="I42" s="59"/>
      <c r="J42" s="60" t="s">
        <v>20</v>
      </c>
      <c r="K42" s="61"/>
    </row>
    <row r="43" spans="2:14" ht="100.5" customHeight="1" thickBot="1" x14ac:dyDescent="0.3">
      <c r="B43" s="54" t="s">
        <v>61</v>
      </c>
      <c r="C43" s="55"/>
      <c r="D43" s="55"/>
      <c r="E43" s="56"/>
      <c r="F43" s="57" t="s">
        <v>80</v>
      </c>
      <c r="G43" s="58"/>
      <c r="H43" s="58"/>
      <c r="I43" s="59"/>
      <c r="J43" s="60" t="s">
        <v>20</v>
      </c>
      <c r="K43" s="61"/>
    </row>
    <row r="44" spans="2:14" ht="100.5" customHeight="1" thickBot="1" x14ac:dyDescent="0.3">
      <c r="B44" s="54" t="s">
        <v>63</v>
      </c>
      <c r="C44" s="55"/>
      <c r="D44" s="55"/>
      <c r="E44" s="56"/>
      <c r="F44" s="57" t="s">
        <v>78</v>
      </c>
      <c r="G44" s="58"/>
      <c r="H44" s="58"/>
      <c r="I44" s="59"/>
      <c r="J44" s="57" t="s">
        <v>20</v>
      </c>
      <c r="K44" s="59"/>
    </row>
    <row r="45" spans="2:14" ht="296.25" customHeight="1" thickBot="1" x14ac:dyDescent="0.3">
      <c r="B45" s="54" t="s">
        <v>65</v>
      </c>
      <c r="C45" s="55"/>
      <c r="D45" s="55"/>
      <c r="E45" s="56"/>
      <c r="F45" s="174" t="s">
        <v>164</v>
      </c>
      <c r="G45" s="175"/>
      <c r="H45" s="175"/>
      <c r="I45" s="176"/>
      <c r="J45" s="60" t="s">
        <v>165</v>
      </c>
      <c r="K45" s="61"/>
    </row>
    <row r="46" spans="2:14" ht="19.5" thickBot="1" x14ac:dyDescent="0.3">
      <c r="B46" s="62" t="s">
        <v>56</v>
      </c>
      <c r="C46" s="63"/>
      <c r="D46" s="63"/>
      <c r="E46" s="64"/>
      <c r="F46" s="64"/>
      <c r="G46" s="64"/>
      <c r="H46" s="64"/>
      <c r="I46" s="64"/>
      <c r="J46" s="62" t="s">
        <v>20</v>
      </c>
      <c r="K46" s="65"/>
    </row>
    <row r="47" spans="2:14" ht="81" customHeight="1" x14ac:dyDescent="0.25">
      <c r="B47" s="52" t="s">
        <v>67</v>
      </c>
      <c r="C47" s="53"/>
      <c r="D47" s="53"/>
      <c r="E47" s="53"/>
      <c r="F47" s="50" t="s">
        <v>106</v>
      </c>
      <c r="G47" s="50"/>
      <c r="H47" s="50"/>
      <c r="I47" s="50"/>
      <c r="J47" s="50"/>
      <c r="K47" s="51"/>
    </row>
    <row r="49" spans="2:12" ht="18.75" x14ac:dyDescent="0.25">
      <c r="B49" s="75"/>
      <c r="C49" s="75"/>
      <c r="D49" s="75"/>
      <c r="E49" s="75"/>
      <c r="F49" s="75"/>
      <c r="G49" s="75"/>
      <c r="H49" s="75"/>
      <c r="I49" s="75"/>
      <c r="J49" s="75"/>
      <c r="K49" s="75"/>
    </row>
    <row r="50" spans="2:12" ht="18.75" x14ac:dyDescent="0.25">
      <c r="B50" s="76"/>
      <c r="C50" s="76"/>
      <c r="D50" s="76"/>
      <c r="E50" s="76"/>
      <c r="F50" s="77"/>
      <c r="G50" s="77"/>
      <c r="H50" s="77"/>
      <c r="I50" s="77"/>
      <c r="J50" s="76"/>
      <c r="K50" s="76"/>
      <c r="L50" s="14" t="s">
        <v>20</v>
      </c>
    </row>
    <row r="51" spans="2:12" ht="18.75" x14ac:dyDescent="0.25">
      <c r="B51" s="76"/>
      <c r="C51" s="76"/>
      <c r="D51" s="76"/>
      <c r="E51" s="76"/>
      <c r="F51" s="77"/>
      <c r="G51" s="77"/>
      <c r="H51" s="77"/>
      <c r="I51" s="77"/>
      <c r="J51" s="76"/>
      <c r="K51" s="76"/>
      <c r="L51" s="14" t="s">
        <v>21</v>
      </c>
    </row>
    <row r="52" spans="2:12" ht="15" customHeight="1" x14ac:dyDescent="0.25">
      <c r="B52" s="73"/>
      <c r="C52" s="73"/>
      <c r="D52" s="73"/>
      <c r="E52" s="73"/>
      <c r="F52" s="74"/>
      <c r="G52" s="74"/>
      <c r="H52" s="74"/>
      <c r="I52" s="74"/>
      <c r="J52" s="74"/>
      <c r="K52" s="74"/>
    </row>
    <row r="53" spans="2:12" ht="15.75" customHeight="1" x14ac:dyDescent="0.25">
      <c r="B53" s="73"/>
      <c r="C53" s="73"/>
      <c r="D53" s="73"/>
      <c r="E53" s="73"/>
      <c r="F53" s="74"/>
      <c r="G53" s="74"/>
      <c r="H53" s="74"/>
      <c r="I53" s="74"/>
      <c r="J53" s="74"/>
      <c r="K53" s="74"/>
    </row>
  </sheetData>
  <mergeCells count="75">
    <mergeCell ref="B19:E20"/>
    <mergeCell ref="F19:K20"/>
    <mergeCell ref="B22:K22"/>
    <mergeCell ref="B31:K31"/>
    <mergeCell ref="F32:G32"/>
    <mergeCell ref="D23:K23"/>
    <mergeCell ref="D24:K24"/>
    <mergeCell ref="B25:K25"/>
    <mergeCell ref="B26:K26"/>
    <mergeCell ref="B27:K27"/>
    <mergeCell ref="B23:C23"/>
    <mergeCell ref="B24:C24"/>
    <mergeCell ref="B28:C28"/>
    <mergeCell ref="E28:G28"/>
    <mergeCell ref="H28:K28"/>
    <mergeCell ref="B29:K29"/>
    <mergeCell ref="B14:C14"/>
    <mergeCell ref="D14:E14"/>
    <mergeCell ref="B16:K16"/>
    <mergeCell ref="B17:E17"/>
    <mergeCell ref="F17:I17"/>
    <mergeCell ref="J17:K18"/>
    <mergeCell ref="B18:E18"/>
    <mergeCell ref="F18:I18"/>
    <mergeCell ref="B10:K10"/>
    <mergeCell ref="B11:C11"/>
    <mergeCell ref="B12:C12"/>
    <mergeCell ref="B13:C13"/>
    <mergeCell ref="D11:K11"/>
    <mergeCell ref="D12:E12"/>
    <mergeCell ref="D13:E13"/>
    <mergeCell ref="B6:B8"/>
    <mergeCell ref="B2:K2"/>
    <mergeCell ref="B4:K4"/>
    <mergeCell ref="C5:K5"/>
    <mergeCell ref="C6:K8"/>
    <mergeCell ref="F30:G30"/>
    <mergeCell ref="B39:K39"/>
    <mergeCell ref="B40:E40"/>
    <mergeCell ref="F40:I40"/>
    <mergeCell ref="J40:K40"/>
    <mergeCell ref="B38:I38"/>
    <mergeCell ref="J38:K38"/>
    <mergeCell ref="B34:K34"/>
    <mergeCell ref="F35:G35"/>
    <mergeCell ref="F33:G33"/>
    <mergeCell ref="B37:J37"/>
    <mergeCell ref="F36:G36"/>
    <mergeCell ref="B41:E41"/>
    <mergeCell ref="F41:I41"/>
    <mergeCell ref="J41:K41"/>
    <mergeCell ref="B42:E42"/>
    <mergeCell ref="F42:I42"/>
    <mergeCell ref="J42:K42"/>
    <mergeCell ref="B43:E43"/>
    <mergeCell ref="F43:I43"/>
    <mergeCell ref="J43:K43"/>
    <mergeCell ref="B44:E44"/>
    <mergeCell ref="F44:I44"/>
    <mergeCell ref="J44:K44"/>
    <mergeCell ref="B45:E45"/>
    <mergeCell ref="F45:I45"/>
    <mergeCell ref="J45:K45"/>
    <mergeCell ref="B46:I46"/>
    <mergeCell ref="J46:K46"/>
    <mergeCell ref="B47:E47"/>
    <mergeCell ref="F47:K47"/>
    <mergeCell ref="B49:K49"/>
    <mergeCell ref="B52:E53"/>
    <mergeCell ref="F52:K53"/>
    <mergeCell ref="B50:E50"/>
    <mergeCell ref="F50:I50"/>
    <mergeCell ref="J50:K51"/>
    <mergeCell ref="B51:E51"/>
    <mergeCell ref="F51:I51"/>
  </mergeCells>
  <conditionalFormatting sqref="F17:F18">
    <cfRule type="containsText" dxfId="98" priority="18" operator="containsText" text="N.A.">
      <formula>NOT(ISERROR(SEARCH(("N.A."),(F17))))</formula>
    </cfRule>
    <cfRule type="containsText" dxfId="97" priority="19" operator="containsText" text="No">
      <formula>NOT(ISERROR(SEARCH(("No"),(F17))))</formula>
    </cfRule>
    <cfRule type="containsText" dxfId="96" priority="20" operator="containsText" text="Si">
      <formula>NOT(ISERROR(SEARCH(("Si"),(F17))))</formula>
    </cfRule>
  </conditionalFormatting>
  <conditionalFormatting sqref="F50:F51">
    <cfRule type="containsText" dxfId="95" priority="26" operator="containsText" text="N.A.">
      <formula>NOT(ISERROR(SEARCH(("N.A."),(F50))))</formula>
    </cfRule>
    <cfRule type="containsText" dxfId="94" priority="27" operator="containsText" text="No">
      <formula>NOT(ISERROR(SEARCH(("No"),(F50))))</formula>
    </cfRule>
    <cfRule type="containsText" dxfId="93" priority="28" operator="containsText" text="Si">
      <formula>NOT(ISERROR(SEARCH(("Si"),(F50))))</formula>
    </cfRule>
  </conditionalFormatting>
  <conditionalFormatting sqref="G12:G14">
    <cfRule type="beginsWith" dxfId="92" priority="11" operator="beginsWith" text="NO">
      <formula>LEFT(G12,LEN("NO"))="NO"</formula>
    </cfRule>
    <cfRule type="beginsWith" dxfId="91" priority="12" operator="beginsWith" text="SI">
      <formula>LEFT(G12,LEN("SI"))="SI"</formula>
    </cfRule>
  </conditionalFormatting>
  <conditionalFormatting sqref="I12:I14">
    <cfRule type="beginsWith" dxfId="90" priority="9" operator="beginsWith" text="NO">
      <formula>LEFT(I12,LEN("NO"))="NO"</formula>
    </cfRule>
    <cfRule type="beginsWith" dxfId="89" priority="10" operator="beginsWith" text="SI">
      <formula>LEFT(I12,LEN("SI"))="SI"</formula>
    </cfRule>
  </conditionalFormatting>
  <conditionalFormatting sqref="J17">
    <cfRule type="beginsWith" dxfId="88" priority="13" operator="beginsWith" text="NO">
      <formula>LEFT(J17,LEN("NO"))="NO"</formula>
    </cfRule>
    <cfRule type="beginsWith" dxfId="87" priority="14" operator="beginsWith" text="CUMPLE">
      <formula>LEFT(J17,LEN("CUMPLE"))="CUMPLE"</formula>
    </cfRule>
    <cfRule type="cellIs" dxfId="86" priority="15" operator="equal">
      <formula>0</formula>
    </cfRule>
    <cfRule type="cellIs" dxfId="85" priority="16" operator="equal">
      <formula>#REF!</formula>
    </cfRule>
    <cfRule type="cellIs" dxfId="84" priority="17" operator="equal">
      <formula>#REF!</formula>
    </cfRule>
  </conditionalFormatting>
  <conditionalFormatting sqref="J50">
    <cfRule type="beginsWith" dxfId="83" priority="21" operator="beginsWith" text="NO">
      <formula>LEFT(J50,LEN("NO"))="NO"</formula>
    </cfRule>
    <cfRule type="beginsWith" dxfId="82" priority="22" operator="beginsWith" text="CUMPLE">
      <formula>LEFT(J50,LEN("CUMPLE"))="CUMPLE"</formula>
    </cfRule>
    <cfRule type="cellIs" dxfId="81" priority="23" operator="equal">
      <formula>0</formula>
    </cfRule>
    <cfRule type="cellIs" dxfId="80" priority="24" operator="equal">
      <formula>#REF!</formula>
    </cfRule>
    <cfRule type="cellIs" dxfId="79" priority="25" operator="equal">
      <formula>#REF!</formula>
    </cfRule>
  </conditionalFormatting>
  <conditionalFormatting sqref="J38:K38">
    <cfRule type="beginsWith" dxfId="78" priority="4" operator="beginsWith" text="NO">
      <formula>LEFT(J38,LEN("NO"))="NO"</formula>
    </cfRule>
    <cfRule type="beginsWith" dxfId="77" priority="5" operator="beginsWith" text="CUMPLE">
      <formula>LEFT(J38,LEN("CUMPLE"))="CUMPLE"</formula>
    </cfRule>
    <cfRule type="cellIs" dxfId="76" priority="6" operator="equal">
      <formula>0</formula>
    </cfRule>
    <cfRule type="cellIs" dxfId="75" priority="7" operator="equal">
      <formula>$M$1</formula>
    </cfRule>
    <cfRule type="cellIs" dxfId="74" priority="8" operator="equal">
      <formula>$M$2</formula>
    </cfRule>
  </conditionalFormatting>
  <conditionalFormatting sqref="J46:K46">
    <cfRule type="beginsWith" dxfId="73" priority="29" operator="beginsWith" text="NO">
      <formula>LEFT(J46,LEN("NO"))="NO"</formula>
    </cfRule>
    <cfRule type="beginsWith" dxfId="72" priority="30" operator="beginsWith" text="CUMPLE">
      <formula>LEFT(J46,LEN("CUMPLE"))="CUMPLE"</formula>
    </cfRule>
    <cfRule type="cellIs" dxfId="71" priority="32" operator="equal">
      <formula>0</formula>
    </cfRule>
    <cfRule type="cellIs" dxfId="70" priority="33" operator="equal">
      <formula>$M$1</formula>
    </cfRule>
    <cfRule type="cellIs" dxfId="69" priority="34" operator="equal">
      <formula>$M$2</formula>
    </cfRule>
  </conditionalFormatting>
  <conditionalFormatting sqref="K33 K37">
    <cfRule type="cellIs" dxfId="68" priority="35" operator="equal">
      <formula>0</formula>
    </cfRule>
  </conditionalFormatting>
  <conditionalFormatting sqref="B37">
    <cfRule type="cellIs" dxfId="67" priority="31" operator="equal">
      <formula>0</formula>
    </cfRule>
  </conditionalFormatting>
  <conditionalFormatting sqref="K32">
    <cfRule type="cellIs" dxfId="66" priority="3" operator="equal">
      <formula>0</formula>
    </cfRule>
  </conditionalFormatting>
  <conditionalFormatting sqref="K35">
    <cfRule type="cellIs" dxfId="65" priority="2" operator="equal">
      <formula>0</formula>
    </cfRule>
  </conditionalFormatting>
  <conditionalFormatting sqref="K36">
    <cfRule type="cellIs" dxfId="64" priority="1" operator="equal">
      <formula>0</formula>
    </cfRule>
  </conditionalFormatting>
  <dataValidations count="5">
    <dataValidation type="list" allowBlank="1" showInputMessage="1" showErrorMessage="1" prompt="Entregado ¿Si o No?" sqref="F50:F51 F17:F18" xr:uid="{E55BF068-1A81-4B31-A050-E73D7A2BC9A5}">
      <formula1>"Si,No,N.A."</formula1>
    </dataValidation>
    <dataValidation type="list" allowBlank="1" showInputMessage="1" showErrorMessage="1" sqref="G12:G14 I12:I14" xr:uid="{ED3AC9F0-9442-4A77-807A-D88BC74A0769}">
      <formula1>$Q$12:$Q$14</formula1>
    </dataValidation>
    <dataValidation type="list" allowBlank="1" showInputMessage="1" showErrorMessage="1" sqref="J50:K51 J17:K18" xr:uid="{4A96C119-A72A-4E7B-AF74-CAD0F2C58882}">
      <formula1>$L$50:$L$51</formula1>
    </dataValidation>
    <dataValidation type="list" allowBlank="1" showInputMessage="1" showErrorMessage="1" sqref="E32:E33 E35:E36" xr:uid="{FE9F9692-80D1-41E3-8368-EA38C317634B}">
      <formula1>$N$32:$N$34</formula1>
    </dataValidation>
    <dataValidation type="list" allowBlank="1" showInputMessage="1" showErrorMessage="1" sqref="J46:K46 J38:K38" xr:uid="{B06F30AE-8544-4264-BCF5-FC401634FACC}">
      <formula1>$N$32:$N$33</formula1>
    </dataValidation>
  </dataValidations>
  <pageMargins left="0.7" right="0.7" top="0.75" bottom="0.75" header="0.3" footer="0.3"/>
  <pageSetup scale="26" fitToHeight="0" orientation="portrait" r:id="rId1"/>
  <rowBreaks count="1" manualBreakCount="1">
    <brk id="47" min="1" max="13" man="1"/>
  </rowBreaks>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E9F9-3ED3-4F2E-990A-DD9EAF4D357D}">
  <sheetPr>
    <tabColor rgb="FF00B050"/>
    <pageSetUpPr fitToPage="1"/>
  </sheetPr>
  <dimension ref="B1:Q53"/>
  <sheetViews>
    <sheetView view="pageBreakPreview" topLeftCell="A36" zoomScale="70" zoomScaleNormal="85" zoomScaleSheetLayoutView="70" workbookViewId="0">
      <selection activeCell="A47" sqref="A47:XFD47"/>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8.5703125"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91.8554687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149" t="s">
        <v>33</v>
      </c>
      <c r="C2" s="150"/>
      <c r="D2" s="150"/>
      <c r="E2" s="151"/>
      <c r="F2" s="151"/>
      <c r="G2" s="151"/>
      <c r="H2" s="151"/>
      <c r="I2" s="151"/>
      <c r="J2" s="151"/>
      <c r="K2" s="152"/>
    </row>
    <row r="3" spans="2:17" ht="3" customHeight="1" x14ac:dyDescent="0.25">
      <c r="B3" s="15"/>
      <c r="C3" s="16"/>
      <c r="D3" s="16"/>
      <c r="E3" s="16"/>
      <c r="F3" s="17"/>
      <c r="G3" s="16"/>
      <c r="H3" s="16"/>
      <c r="I3" s="16"/>
      <c r="J3" s="16"/>
      <c r="K3" s="18"/>
    </row>
    <row r="4" spans="2:17" ht="18.75" x14ac:dyDescent="0.25">
      <c r="B4" s="78" t="s">
        <v>0</v>
      </c>
      <c r="C4" s="79"/>
      <c r="D4" s="79"/>
      <c r="E4" s="153"/>
      <c r="F4" s="153"/>
      <c r="G4" s="153"/>
      <c r="H4" s="153"/>
      <c r="I4" s="153"/>
      <c r="J4" s="153"/>
      <c r="K4" s="154"/>
    </row>
    <row r="5" spans="2:17" ht="15.75" x14ac:dyDescent="0.25">
      <c r="B5" s="19" t="s">
        <v>1</v>
      </c>
      <c r="C5" s="155" t="s">
        <v>34</v>
      </c>
      <c r="D5" s="156"/>
      <c r="E5" s="156"/>
      <c r="F5" s="156"/>
      <c r="G5" s="156"/>
      <c r="H5" s="156"/>
      <c r="I5" s="156"/>
      <c r="J5" s="156"/>
      <c r="K5" s="157"/>
    </row>
    <row r="6" spans="2:17" x14ac:dyDescent="0.25">
      <c r="B6" s="118" t="s">
        <v>2</v>
      </c>
      <c r="C6" s="158" t="s">
        <v>35</v>
      </c>
      <c r="D6" s="159"/>
      <c r="E6" s="159"/>
      <c r="F6" s="159"/>
      <c r="G6" s="159"/>
      <c r="H6" s="159"/>
      <c r="I6" s="159"/>
      <c r="J6" s="159"/>
      <c r="K6" s="160"/>
    </row>
    <row r="7" spans="2:17" x14ac:dyDescent="0.25">
      <c r="B7" s="118"/>
      <c r="C7" s="161"/>
      <c r="D7" s="162"/>
      <c r="E7" s="162"/>
      <c r="F7" s="162"/>
      <c r="G7" s="162"/>
      <c r="H7" s="162"/>
      <c r="I7" s="162"/>
      <c r="J7" s="162"/>
      <c r="K7" s="163"/>
    </row>
    <row r="8" spans="2:17" ht="9.75" customHeight="1" x14ac:dyDescent="0.25">
      <c r="B8" s="118"/>
      <c r="C8" s="164"/>
      <c r="D8" s="165"/>
      <c r="E8" s="165"/>
      <c r="F8" s="165"/>
      <c r="G8" s="165"/>
      <c r="H8" s="165"/>
      <c r="I8" s="165"/>
      <c r="J8" s="165"/>
      <c r="K8" s="166"/>
    </row>
    <row r="9" spans="2:17" ht="3" customHeight="1" thickBot="1" x14ac:dyDescent="0.3">
      <c r="B9" s="15"/>
      <c r="C9" s="16"/>
      <c r="D9" s="16"/>
      <c r="E9" s="16"/>
      <c r="F9" s="17"/>
      <c r="G9" s="16"/>
      <c r="H9" s="16"/>
      <c r="I9" s="16"/>
      <c r="J9" s="16"/>
      <c r="K9" s="18"/>
    </row>
    <row r="10" spans="2:17" ht="19.5" thickBot="1" x14ac:dyDescent="0.3">
      <c r="B10" s="121" t="s">
        <v>3</v>
      </c>
      <c r="C10" s="122"/>
      <c r="D10" s="122"/>
      <c r="E10" s="147"/>
      <c r="F10" s="147"/>
      <c r="G10" s="147"/>
      <c r="H10" s="147"/>
      <c r="I10" s="147"/>
      <c r="J10" s="147"/>
      <c r="K10" s="148"/>
    </row>
    <row r="11" spans="2:17" ht="18.75" customHeight="1" x14ac:dyDescent="0.25">
      <c r="B11" s="106" t="s">
        <v>4</v>
      </c>
      <c r="C11" s="107"/>
      <c r="D11" s="145" t="s">
        <v>81</v>
      </c>
      <c r="E11" s="145"/>
      <c r="F11" s="145"/>
      <c r="G11" s="145"/>
      <c r="H11" s="145"/>
      <c r="I11" s="145"/>
      <c r="J11" s="145"/>
      <c r="K11" s="146"/>
    </row>
    <row r="12" spans="2:17" ht="18.75" x14ac:dyDescent="0.25">
      <c r="B12" s="118" t="s">
        <v>5</v>
      </c>
      <c r="C12" s="119"/>
      <c r="D12" s="120"/>
      <c r="E12" s="120"/>
      <c r="F12" s="20" t="s">
        <v>30</v>
      </c>
      <c r="G12" s="21" t="s">
        <v>23</v>
      </c>
      <c r="H12" s="20" t="s">
        <v>31</v>
      </c>
      <c r="I12" s="21" t="s">
        <v>23</v>
      </c>
      <c r="J12" s="22" t="s">
        <v>6</v>
      </c>
      <c r="K12" s="23">
        <v>1</v>
      </c>
      <c r="M12" s="24"/>
      <c r="P12" s="14" t="e">
        <f>#REF!</f>
        <v>#REF!</v>
      </c>
      <c r="Q12" s="14" t="s">
        <v>32</v>
      </c>
    </row>
    <row r="13" spans="2:17" ht="18.75" x14ac:dyDescent="0.25">
      <c r="B13" s="118" t="s">
        <v>7</v>
      </c>
      <c r="C13" s="119"/>
      <c r="D13" s="120"/>
      <c r="E13" s="120"/>
      <c r="F13" s="25" t="s">
        <v>30</v>
      </c>
      <c r="G13" s="21" t="s">
        <v>22</v>
      </c>
      <c r="H13" s="20" t="s">
        <v>31</v>
      </c>
      <c r="I13" s="21" t="s">
        <v>22</v>
      </c>
      <c r="J13" s="22" t="s">
        <v>6</v>
      </c>
      <c r="K13" s="23"/>
      <c r="P13" s="14" t="e">
        <f>#REF!</f>
        <v>#REF!</v>
      </c>
      <c r="Q13" s="14" t="s">
        <v>23</v>
      </c>
    </row>
    <row r="14" spans="2:17" ht="18.75" x14ac:dyDescent="0.25">
      <c r="B14" s="118" t="s">
        <v>8</v>
      </c>
      <c r="C14" s="119"/>
      <c r="D14" s="120"/>
      <c r="E14" s="12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thickBot="1" x14ac:dyDescent="0.3">
      <c r="B16" s="121" t="s">
        <v>28</v>
      </c>
      <c r="C16" s="122"/>
      <c r="D16" s="122"/>
      <c r="E16" s="122"/>
      <c r="F16" s="122"/>
      <c r="G16" s="122"/>
      <c r="H16" s="122"/>
      <c r="I16" s="122"/>
      <c r="J16" s="122"/>
      <c r="K16" s="123"/>
    </row>
    <row r="17" spans="2:16" ht="15" hidden="1" customHeight="1" x14ac:dyDescent="0.25">
      <c r="B17" s="124" t="s">
        <v>26</v>
      </c>
      <c r="C17" s="125"/>
      <c r="D17" s="125"/>
      <c r="E17" s="125"/>
      <c r="F17" s="126"/>
      <c r="G17" s="126"/>
      <c r="H17" s="126"/>
      <c r="I17" s="126"/>
      <c r="J17" s="127"/>
      <c r="K17" s="128"/>
    </row>
    <row r="18" spans="2:16" ht="15" hidden="1" customHeight="1" thickBot="1" x14ac:dyDescent="0.3">
      <c r="B18" s="131" t="s">
        <v>24</v>
      </c>
      <c r="C18" s="132"/>
      <c r="D18" s="132"/>
      <c r="E18" s="132"/>
      <c r="F18" s="133"/>
      <c r="G18" s="133"/>
      <c r="H18" s="133"/>
      <c r="I18" s="133"/>
      <c r="J18" s="129"/>
      <c r="K18" s="130"/>
    </row>
    <row r="19" spans="2:16" ht="15" hidden="1" customHeight="1" x14ac:dyDescent="0.25">
      <c r="B19" s="134" t="s">
        <v>25</v>
      </c>
      <c r="C19" s="135"/>
      <c r="D19" s="135"/>
      <c r="E19" s="135"/>
      <c r="F19" s="138"/>
      <c r="G19" s="138"/>
      <c r="H19" s="138"/>
      <c r="I19" s="138"/>
      <c r="J19" s="138"/>
      <c r="K19" s="139"/>
    </row>
    <row r="20" spans="2:16" ht="15" hidden="1" customHeight="1" thickBot="1" x14ac:dyDescent="0.3">
      <c r="B20" s="136"/>
      <c r="C20" s="137"/>
      <c r="D20" s="137"/>
      <c r="E20" s="137"/>
      <c r="F20" s="140"/>
      <c r="G20" s="140"/>
      <c r="H20" s="140"/>
      <c r="I20" s="140"/>
      <c r="J20" s="140"/>
      <c r="K20" s="141"/>
    </row>
    <row r="21" spans="2:16" ht="3" customHeight="1" thickBot="1" x14ac:dyDescent="0.3">
      <c r="B21" s="26"/>
      <c r="C21" s="27"/>
      <c r="D21" s="27"/>
      <c r="E21" s="28"/>
      <c r="F21" s="27"/>
      <c r="G21" s="16"/>
      <c r="H21" s="16"/>
      <c r="I21" s="16"/>
      <c r="J21" s="16"/>
      <c r="K21" s="18"/>
    </row>
    <row r="22" spans="2:16" ht="19.5" thickBot="1" x14ac:dyDescent="0.3">
      <c r="B22" s="70" t="s">
        <v>91</v>
      </c>
      <c r="C22" s="71"/>
      <c r="D22" s="71"/>
      <c r="E22" s="64"/>
      <c r="F22" s="64"/>
      <c r="G22" s="64"/>
      <c r="H22" s="64"/>
      <c r="I22" s="64"/>
      <c r="J22" s="64"/>
      <c r="K22" s="142"/>
    </row>
    <row r="23" spans="2:16" ht="61.5" customHeight="1" thickBot="1" x14ac:dyDescent="0.3">
      <c r="B23" s="143" t="s">
        <v>10</v>
      </c>
      <c r="C23" s="144"/>
      <c r="D23" s="112" t="s">
        <v>37</v>
      </c>
      <c r="E23" s="112"/>
      <c r="F23" s="112"/>
      <c r="G23" s="112"/>
      <c r="H23" s="112"/>
      <c r="I23" s="112"/>
      <c r="J23" s="112"/>
      <c r="K23" s="113"/>
      <c r="P23" s="14" t="s">
        <v>20</v>
      </c>
    </row>
    <row r="24" spans="2:16" ht="95.25" customHeight="1" x14ac:dyDescent="0.25">
      <c r="B24" s="110" t="s">
        <v>11</v>
      </c>
      <c r="C24" s="111"/>
      <c r="D24" s="112" t="s">
        <v>42</v>
      </c>
      <c r="E24" s="112"/>
      <c r="F24" s="112"/>
      <c r="G24" s="112"/>
      <c r="H24" s="112"/>
      <c r="I24" s="112"/>
      <c r="J24" s="112"/>
      <c r="K24" s="113"/>
      <c r="P24" s="14" t="s">
        <v>21</v>
      </c>
    </row>
    <row r="25" spans="2:16" x14ac:dyDescent="0.25">
      <c r="B25" s="114"/>
      <c r="C25" s="115"/>
      <c r="D25" s="115"/>
      <c r="E25" s="116"/>
      <c r="F25" s="116"/>
      <c r="G25" s="116"/>
      <c r="H25" s="116"/>
      <c r="I25" s="116"/>
      <c r="J25" s="116"/>
      <c r="K25" s="117"/>
    </row>
    <row r="26" spans="2:16" ht="15" customHeight="1" x14ac:dyDescent="0.25">
      <c r="B26" s="101"/>
      <c r="C26" s="88"/>
      <c r="D26" s="88"/>
      <c r="E26" s="88"/>
      <c r="F26" s="88"/>
      <c r="G26" s="88"/>
      <c r="H26" s="88"/>
      <c r="I26" s="88"/>
      <c r="J26" s="88"/>
      <c r="K26" s="89"/>
    </row>
    <row r="27" spans="2:16" ht="19.5" thickBot="1" x14ac:dyDescent="0.3">
      <c r="B27" s="102" t="s">
        <v>12</v>
      </c>
      <c r="C27" s="103"/>
      <c r="D27" s="103"/>
      <c r="E27" s="104"/>
      <c r="F27" s="104"/>
      <c r="G27" s="104"/>
      <c r="H27" s="104"/>
      <c r="I27" s="104"/>
      <c r="J27" s="104"/>
      <c r="K27" s="105"/>
    </row>
    <row r="28" spans="2:16" ht="21.75" customHeight="1" x14ac:dyDescent="0.25">
      <c r="B28" s="106" t="s">
        <v>17</v>
      </c>
      <c r="C28" s="107"/>
      <c r="D28" s="29">
        <v>2200000000</v>
      </c>
      <c r="E28" s="107" t="s">
        <v>18</v>
      </c>
      <c r="F28" s="107"/>
      <c r="G28" s="107"/>
      <c r="H28" s="108">
        <v>1692.3</v>
      </c>
      <c r="I28" s="108"/>
      <c r="J28" s="108"/>
      <c r="K28" s="109"/>
      <c r="N28" s="30"/>
    </row>
    <row r="29" spans="2:16" ht="15" customHeight="1" x14ac:dyDescent="0.25">
      <c r="B29" s="78"/>
      <c r="C29" s="79"/>
      <c r="D29" s="80"/>
      <c r="E29" s="81"/>
      <c r="F29" s="81"/>
      <c r="G29" s="81"/>
      <c r="H29" s="81"/>
      <c r="I29" s="81"/>
      <c r="J29" s="81"/>
      <c r="K29" s="82"/>
    </row>
    <row r="30" spans="2:16" ht="87.75" customHeight="1" x14ac:dyDescent="0.25">
      <c r="B30" s="31" t="s">
        <v>38</v>
      </c>
      <c r="C30" s="32" t="s">
        <v>13</v>
      </c>
      <c r="D30" s="32" t="s">
        <v>29</v>
      </c>
      <c r="E30" s="32" t="s">
        <v>14</v>
      </c>
      <c r="F30" s="90" t="s">
        <v>43</v>
      </c>
      <c r="G30" s="92"/>
      <c r="H30" s="32" t="s">
        <v>41</v>
      </c>
      <c r="I30" s="32" t="s">
        <v>48</v>
      </c>
      <c r="J30" s="32" t="s">
        <v>15</v>
      </c>
      <c r="K30" s="33" t="s">
        <v>16</v>
      </c>
    </row>
    <row r="31" spans="2:16" ht="27.75" customHeight="1" x14ac:dyDescent="0.25">
      <c r="B31" s="90" t="s">
        <v>39</v>
      </c>
      <c r="C31" s="91"/>
      <c r="D31" s="91"/>
      <c r="E31" s="91"/>
      <c r="F31" s="91"/>
      <c r="G31" s="91"/>
      <c r="H31" s="91"/>
      <c r="I31" s="91"/>
      <c r="J31" s="91"/>
      <c r="K31" s="92"/>
    </row>
    <row r="32" spans="2:16" ht="163.5" customHeight="1" x14ac:dyDescent="0.25">
      <c r="B32" s="10">
        <v>1</v>
      </c>
      <c r="C32" s="10" t="s">
        <v>82</v>
      </c>
      <c r="D32" s="10" t="s">
        <v>83</v>
      </c>
      <c r="E32" s="1" t="s">
        <v>21</v>
      </c>
      <c r="F32" s="167" t="s">
        <v>47</v>
      </c>
      <c r="G32" s="168"/>
      <c r="H32" s="2">
        <v>200000000</v>
      </c>
      <c r="I32" s="3">
        <v>153.84</v>
      </c>
      <c r="J32" s="4">
        <v>1</v>
      </c>
      <c r="K32" s="34">
        <f>I32*J32</f>
        <v>153.84</v>
      </c>
      <c r="M32" s="47" t="s">
        <v>84</v>
      </c>
      <c r="N32" s="14" t="s">
        <v>20</v>
      </c>
    </row>
    <row r="33" spans="2:14" ht="161.25" customHeight="1" x14ac:dyDescent="0.25">
      <c r="B33" s="5">
        <v>2</v>
      </c>
      <c r="C33" s="5" t="s">
        <v>85</v>
      </c>
      <c r="D33" s="5" t="s">
        <v>86</v>
      </c>
      <c r="E33" s="6" t="s">
        <v>21</v>
      </c>
      <c r="F33" s="95" t="s">
        <v>47</v>
      </c>
      <c r="G33" s="96"/>
      <c r="H33" s="7">
        <v>150000000</v>
      </c>
      <c r="I33" s="8">
        <v>115.38</v>
      </c>
      <c r="J33" s="9">
        <v>1</v>
      </c>
      <c r="K33" s="45">
        <f t="shared" ref="K33" si="0">I33*J33</f>
        <v>115.38</v>
      </c>
      <c r="M33" s="47" t="s">
        <v>84</v>
      </c>
      <c r="N33" s="14" t="s">
        <v>21</v>
      </c>
    </row>
    <row r="34" spans="2:14" ht="27.75" customHeight="1" x14ac:dyDescent="0.25">
      <c r="B34" s="90" t="s">
        <v>49</v>
      </c>
      <c r="C34" s="91"/>
      <c r="D34" s="91"/>
      <c r="E34" s="91"/>
      <c r="F34" s="91"/>
      <c r="G34" s="91"/>
      <c r="H34" s="91"/>
      <c r="I34" s="91"/>
      <c r="J34" s="91"/>
      <c r="K34" s="92"/>
      <c r="M34" s="46" t="s">
        <v>54</v>
      </c>
    </row>
    <row r="35" spans="2:14" ht="152.25" customHeight="1" x14ac:dyDescent="0.25">
      <c r="B35" s="36"/>
      <c r="C35" s="37"/>
      <c r="D35" s="37"/>
      <c r="E35" s="1"/>
      <c r="F35" s="97"/>
      <c r="G35" s="98"/>
      <c r="H35" s="2"/>
      <c r="I35" s="3"/>
      <c r="J35" s="9"/>
      <c r="K35" s="34"/>
      <c r="M35" s="47" t="s">
        <v>87</v>
      </c>
    </row>
    <row r="36" spans="2:14" ht="154.5" customHeight="1" x14ac:dyDescent="0.25">
      <c r="B36" s="38"/>
      <c r="C36" s="39"/>
      <c r="D36" s="39"/>
      <c r="E36" s="1"/>
      <c r="F36" s="99"/>
      <c r="G36" s="100"/>
      <c r="H36" s="40"/>
      <c r="I36" s="41"/>
      <c r="J36" s="9"/>
      <c r="K36" s="34"/>
      <c r="M36" s="47"/>
    </row>
    <row r="37" spans="2:14" ht="18.75" customHeight="1" thickBot="1" x14ac:dyDescent="0.3">
      <c r="B37" s="83" t="s">
        <v>19</v>
      </c>
      <c r="C37" s="84"/>
      <c r="D37" s="84"/>
      <c r="E37" s="84"/>
      <c r="F37" s="84"/>
      <c r="G37" s="84"/>
      <c r="H37" s="84"/>
      <c r="I37" s="84"/>
      <c r="J37" s="85"/>
      <c r="K37" s="48">
        <f>SUM(K32:K36)</f>
        <v>269.22000000000003</v>
      </c>
    </row>
    <row r="38" spans="2:14" ht="19.5" thickBot="1" x14ac:dyDescent="0.3">
      <c r="B38" s="62" t="s">
        <v>27</v>
      </c>
      <c r="C38" s="63"/>
      <c r="D38" s="63"/>
      <c r="E38" s="64"/>
      <c r="F38" s="64"/>
      <c r="G38" s="64"/>
      <c r="H38" s="64"/>
      <c r="I38" s="64"/>
      <c r="J38" s="62" t="s">
        <v>21</v>
      </c>
      <c r="K38" s="65"/>
    </row>
    <row r="39" spans="2:14" ht="30" customHeight="1" thickBot="1" x14ac:dyDescent="0.3">
      <c r="B39" s="86" t="s">
        <v>52</v>
      </c>
      <c r="C39" s="87"/>
      <c r="D39" s="87"/>
      <c r="E39" s="87"/>
      <c r="F39" s="87"/>
      <c r="G39" s="87"/>
      <c r="H39" s="87"/>
      <c r="I39" s="87"/>
      <c r="J39" s="88"/>
      <c r="K39" s="89"/>
    </row>
    <row r="40" spans="2:14" ht="19.5" thickBot="1" x14ac:dyDescent="0.3">
      <c r="B40" s="70" t="s">
        <v>55</v>
      </c>
      <c r="C40" s="71"/>
      <c r="D40" s="71"/>
      <c r="E40" s="72"/>
      <c r="F40" s="70" t="s">
        <v>54</v>
      </c>
      <c r="G40" s="71"/>
      <c r="H40" s="71"/>
      <c r="I40" s="72"/>
      <c r="J40" s="68" t="s">
        <v>53</v>
      </c>
      <c r="K40" s="69"/>
    </row>
    <row r="41" spans="2:14" ht="85.5" customHeight="1" thickBot="1" x14ac:dyDescent="0.3">
      <c r="B41" s="54" t="s">
        <v>57</v>
      </c>
      <c r="C41" s="55"/>
      <c r="D41" s="55"/>
      <c r="E41" s="56"/>
      <c r="F41" s="169" t="s">
        <v>88</v>
      </c>
      <c r="G41" s="170"/>
      <c r="H41" s="170"/>
      <c r="I41" s="171"/>
      <c r="J41" s="60" t="s">
        <v>66</v>
      </c>
      <c r="K41" s="61"/>
    </row>
    <row r="42" spans="2:14" ht="192.75" customHeight="1" thickBot="1" x14ac:dyDescent="0.3">
      <c r="B42" s="54" t="s">
        <v>59</v>
      </c>
      <c r="C42" s="66"/>
      <c r="D42" s="66"/>
      <c r="E42" s="67"/>
      <c r="F42" s="169" t="s">
        <v>88</v>
      </c>
      <c r="G42" s="170"/>
      <c r="H42" s="170"/>
      <c r="I42" s="171"/>
      <c r="J42" s="60" t="s">
        <v>66</v>
      </c>
      <c r="K42" s="61"/>
    </row>
    <row r="43" spans="2:14" ht="100.5" customHeight="1" thickBot="1" x14ac:dyDescent="0.3">
      <c r="B43" s="54" t="s">
        <v>61</v>
      </c>
      <c r="C43" s="55"/>
      <c r="D43" s="55"/>
      <c r="E43" s="56"/>
      <c r="F43" s="169" t="s">
        <v>88</v>
      </c>
      <c r="G43" s="170"/>
      <c r="H43" s="170"/>
      <c r="I43" s="171"/>
      <c r="J43" s="60" t="s">
        <v>66</v>
      </c>
      <c r="K43" s="61"/>
    </row>
    <row r="44" spans="2:14" ht="100.5" customHeight="1" thickBot="1" x14ac:dyDescent="0.3">
      <c r="B44" s="54" t="s">
        <v>63</v>
      </c>
      <c r="C44" s="55"/>
      <c r="D44" s="55"/>
      <c r="E44" s="56"/>
      <c r="F44" s="169" t="s">
        <v>88</v>
      </c>
      <c r="G44" s="170"/>
      <c r="H44" s="170"/>
      <c r="I44" s="171"/>
      <c r="J44" s="60" t="s">
        <v>66</v>
      </c>
      <c r="K44" s="61"/>
    </row>
    <row r="45" spans="2:14" ht="296.25" customHeight="1" thickBot="1" x14ac:dyDescent="0.3">
      <c r="B45" s="54" t="s">
        <v>65</v>
      </c>
      <c r="C45" s="55"/>
      <c r="D45" s="55"/>
      <c r="E45" s="56"/>
      <c r="F45" s="169" t="s">
        <v>88</v>
      </c>
      <c r="G45" s="170"/>
      <c r="H45" s="170"/>
      <c r="I45" s="171"/>
      <c r="J45" s="60" t="s">
        <v>66</v>
      </c>
      <c r="K45" s="61"/>
    </row>
    <row r="46" spans="2:14" ht="19.5" thickBot="1" x14ac:dyDescent="0.3">
      <c r="B46" s="62" t="s">
        <v>56</v>
      </c>
      <c r="C46" s="63"/>
      <c r="D46" s="63"/>
      <c r="E46" s="64"/>
      <c r="F46" s="64"/>
      <c r="G46" s="64"/>
      <c r="H46" s="64"/>
      <c r="I46" s="64"/>
      <c r="J46" s="62" t="s">
        <v>21</v>
      </c>
      <c r="K46" s="65"/>
    </row>
    <row r="47" spans="2:14" ht="81" customHeight="1" x14ac:dyDescent="0.25">
      <c r="B47" s="52" t="s">
        <v>67</v>
      </c>
      <c r="C47" s="53"/>
      <c r="D47" s="53"/>
      <c r="E47" s="53"/>
      <c r="F47" s="50" t="s">
        <v>162</v>
      </c>
      <c r="G47" s="50"/>
      <c r="H47" s="50"/>
      <c r="I47" s="50"/>
      <c r="J47" s="50"/>
      <c r="K47" s="51"/>
    </row>
    <row r="49" spans="2:12" ht="18.75" x14ac:dyDescent="0.25">
      <c r="B49" s="75"/>
      <c r="C49" s="75"/>
      <c r="D49" s="75"/>
      <c r="E49" s="75"/>
      <c r="F49" s="75"/>
      <c r="G49" s="75"/>
      <c r="H49" s="75"/>
      <c r="I49" s="75"/>
      <c r="J49" s="75"/>
      <c r="K49" s="75"/>
    </row>
    <row r="50" spans="2:12" ht="18.75" x14ac:dyDescent="0.25">
      <c r="B50" s="76"/>
      <c r="C50" s="76"/>
      <c r="D50" s="76"/>
      <c r="E50" s="76"/>
      <c r="F50" s="77"/>
      <c r="G50" s="77"/>
      <c r="H50" s="77"/>
      <c r="I50" s="77"/>
      <c r="J50" s="76"/>
      <c r="K50" s="76"/>
      <c r="L50" s="14" t="s">
        <v>20</v>
      </c>
    </row>
    <row r="51" spans="2:12" ht="18.75" x14ac:dyDescent="0.25">
      <c r="B51" s="76"/>
      <c r="C51" s="76"/>
      <c r="D51" s="76"/>
      <c r="E51" s="76"/>
      <c r="F51" s="77"/>
      <c r="G51" s="77"/>
      <c r="H51" s="77"/>
      <c r="I51" s="77"/>
      <c r="J51" s="76"/>
      <c r="K51" s="76"/>
      <c r="L51" s="14" t="s">
        <v>21</v>
      </c>
    </row>
    <row r="52" spans="2:12" ht="15" customHeight="1" x14ac:dyDescent="0.25">
      <c r="B52" s="73"/>
      <c r="C52" s="73"/>
      <c r="D52" s="73"/>
      <c r="E52" s="73"/>
      <c r="F52" s="74"/>
      <c r="G52" s="74"/>
      <c r="H52" s="74"/>
      <c r="I52" s="74"/>
      <c r="J52" s="74"/>
      <c r="K52" s="74"/>
    </row>
    <row r="53" spans="2:12" ht="15.75" customHeight="1" x14ac:dyDescent="0.25">
      <c r="B53" s="73"/>
      <c r="C53" s="73"/>
      <c r="D53" s="73"/>
      <c r="E53" s="73"/>
      <c r="F53" s="74"/>
      <c r="G53" s="74"/>
      <c r="H53" s="74"/>
      <c r="I53" s="74"/>
      <c r="J53" s="74"/>
      <c r="K53" s="74"/>
    </row>
  </sheetData>
  <mergeCells count="75">
    <mergeCell ref="B19:E20"/>
    <mergeCell ref="F19:K20"/>
    <mergeCell ref="B22:K22"/>
    <mergeCell ref="B31:K31"/>
    <mergeCell ref="F32:G32"/>
    <mergeCell ref="D23:K23"/>
    <mergeCell ref="D24:K24"/>
    <mergeCell ref="B25:K25"/>
    <mergeCell ref="B26:K26"/>
    <mergeCell ref="B27:K27"/>
    <mergeCell ref="B23:C23"/>
    <mergeCell ref="B24:C24"/>
    <mergeCell ref="B28:C28"/>
    <mergeCell ref="E28:G28"/>
    <mergeCell ref="H28:K28"/>
    <mergeCell ref="B29:K29"/>
    <mergeCell ref="B14:C14"/>
    <mergeCell ref="D14:E14"/>
    <mergeCell ref="B16:K16"/>
    <mergeCell ref="B17:E17"/>
    <mergeCell ref="F17:I17"/>
    <mergeCell ref="J17:K18"/>
    <mergeCell ref="B18:E18"/>
    <mergeCell ref="F18:I18"/>
    <mergeCell ref="B10:K10"/>
    <mergeCell ref="B11:C11"/>
    <mergeCell ref="B12:C12"/>
    <mergeCell ref="B13:C13"/>
    <mergeCell ref="D11:K11"/>
    <mergeCell ref="D12:E12"/>
    <mergeCell ref="D13:E13"/>
    <mergeCell ref="B6:B8"/>
    <mergeCell ref="B2:K2"/>
    <mergeCell ref="B4:K4"/>
    <mergeCell ref="C5:K5"/>
    <mergeCell ref="C6:K8"/>
    <mergeCell ref="F30:G30"/>
    <mergeCell ref="B39:K39"/>
    <mergeCell ref="B40:E40"/>
    <mergeCell ref="F40:I40"/>
    <mergeCell ref="J40:K40"/>
    <mergeCell ref="B38:I38"/>
    <mergeCell ref="J38:K38"/>
    <mergeCell ref="F33:G33"/>
    <mergeCell ref="B34:K34"/>
    <mergeCell ref="F35:G35"/>
    <mergeCell ref="F36:G36"/>
    <mergeCell ref="B37:J37"/>
    <mergeCell ref="B41:E41"/>
    <mergeCell ref="F41:I41"/>
    <mergeCell ref="J41:K41"/>
    <mergeCell ref="B42:E42"/>
    <mergeCell ref="F42:I42"/>
    <mergeCell ref="J42:K42"/>
    <mergeCell ref="B43:E43"/>
    <mergeCell ref="F43:I43"/>
    <mergeCell ref="J43:K43"/>
    <mergeCell ref="B44:E44"/>
    <mergeCell ref="F44:I44"/>
    <mergeCell ref="J44:K44"/>
    <mergeCell ref="B45:E45"/>
    <mergeCell ref="F45:I45"/>
    <mergeCell ref="J45:K45"/>
    <mergeCell ref="B46:I46"/>
    <mergeCell ref="J46:K46"/>
    <mergeCell ref="B47:E47"/>
    <mergeCell ref="F47:K47"/>
    <mergeCell ref="B49:K49"/>
    <mergeCell ref="B52:E53"/>
    <mergeCell ref="F52:K53"/>
    <mergeCell ref="B50:E50"/>
    <mergeCell ref="F50:I50"/>
    <mergeCell ref="J50:K51"/>
    <mergeCell ref="B51:E51"/>
    <mergeCell ref="F51:I51"/>
  </mergeCells>
  <conditionalFormatting sqref="F17:F18">
    <cfRule type="containsText" dxfId="63" priority="15" operator="containsText" text="N.A.">
      <formula>NOT(ISERROR(SEARCH(("N.A."),(F17))))</formula>
    </cfRule>
    <cfRule type="containsText" dxfId="62" priority="16" operator="containsText" text="No">
      <formula>NOT(ISERROR(SEARCH(("No"),(F17))))</formula>
    </cfRule>
    <cfRule type="containsText" dxfId="61" priority="17" operator="containsText" text="Si">
      <formula>NOT(ISERROR(SEARCH(("Si"),(F17))))</formula>
    </cfRule>
  </conditionalFormatting>
  <conditionalFormatting sqref="F50:F51">
    <cfRule type="containsText" dxfId="60" priority="23" operator="containsText" text="N.A.">
      <formula>NOT(ISERROR(SEARCH(("N.A."),(F50))))</formula>
    </cfRule>
    <cfRule type="containsText" dxfId="59" priority="24" operator="containsText" text="No">
      <formula>NOT(ISERROR(SEARCH(("No"),(F50))))</formula>
    </cfRule>
    <cfRule type="containsText" dxfId="58" priority="25" operator="containsText" text="Si">
      <formula>NOT(ISERROR(SEARCH(("Si"),(F50))))</formula>
    </cfRule>
  </conditionalFormatting>
  <conditionalFormatting sqref="G12:G14">
    <cfRule type="beginsWith" dxfId="57" priority="8" operator="beginsWith" text="NO">
      <formula>LEFT(G12,LEN("NO"))="NO"</formula>
    </cfRule>
    <cfRule type="beginsWith" dxfId="56" priority="9" operator="beginsWith" text="SI">
      <formula>LEFT(G12,LEN("SI"))="SI"</formula>
    </cfRule>
  </conditionalFormatting>
  <conditionalFormatting sqref="I12:I14">
    <cfRule type="beginsWith" dxfId="55" priority="6" operator="beginsWith" text="NO">
      <formula>LEFT(I12,LEN("NO"))="NO"</formula>
    </cfRule>
    <cfRule type="beginsWith" dxfId="54" priority="7" operator="beginsWith" text="SI">
      <formula>LEFT(I12,LEN("SI"))="SI"</formula>
    </cfRule>
  </conditionalFormatting>
  <conditionalFormatting sqref="J17">
    <cfRule type="beginsWith" dxfId="53" priority="10" operator="beginsWith" text="NO">
      <formula>LEFT(J17,LEN("NO"))="NO"</formula>
    </cfRule>
    <cfRule type="beginsWith" dxfId="52" priority="11" operator="beginsWith" text="CUMPLE">
      <formula>LEFT(J17,LEN("CUMPLE"))="CUMPLE"</formula>
    </cfRule>
    <cfRule type="cellIs" dxfId="51" priority="12" operator="equal">
      <formula>0</formula>
    </cfRule>
    <cfRule type="cellIs" dxfId="50" priority="13" operator="equal">
      <formula>#REF!</formula>
    </cfRule>
    <cfRule type="cellIs" dxfId="49" priority="14" operator="equal">
      <formula>#REF!</formula>
    </cfRule>
  </conditionalFormatting>
  <conditionalFormatting sqref="J50">
    <cfRule type="beginsWith" dxfId="48" priority="18" operator="beginsWith" text="NO">
      <formula>LEFT(J50,LEN("NO"))="NO"</formula>
    </cfRule>
    <cfRule type="beginsWith" dxfId="47" priority="19" operator="beginsWith" text="CUMPLE">
      <formula>LEFT(J50,LEN("CUMPLE"))="CUMPLE"</formula>
    </cfRule>
    <cfRule type="cellIs" dxfId="46" priority="20" operator="equal">
      <formula>0</formula>
    </cfRule>
    <cfRule type="cellIs" dxfId="45" priority="21" operator="equal">
      <formula>#REF!</formula>
    </cfRule>
    <cfRule type="cellIs" dxfId="44" priority="22" operator="equal">
      <formula>#REF!</formula>
    </cfRule>
  </conditionalFormatting>
  <conditionalFormatting sqref="J38:K38">
    <cfRule type="beginsWith" dxfId="43" priority="1" operator="beginsWith" text="NO">
      <formula>LEFT(J38,LEN("NO"))="NO"</formula>
    </cfRule>
    <cfRule type="beginsWith" dxfId="42" priority="2" operator="beginsWith" text="CUMPLE">
      <formula>LEFT(J38,LEN("CUMPLE"))="CUMPLE"</formula>
    </cfRule>
    <cfRule type="cellIs" dxfId="41" priority="3" operator="equal">
      <formula>0</formula>
    </cfRule>
    <cfRule type="cellIs" dxfId="40" priority="4" operator="equal">
      <formula>$M$1</formula>
    </cfRule>
    <cfRule type="cellIs" dxfId="39" priority="5" operator="equal">
      <formula>$M$2</formula>
    </cfRule>
  </conditionalFormatting>
  <conditionalFormatting sqref="J46:K46">
    <cfRule type="beginsWith" dxfId="38" priority="26" operator="beginsWith" text="NO">
      <formula>LEFT(J46,LEN("NO"))="NO"</formula>
    </cfRule>
    <cfRule type="beginsWith" dxfId="37" priority="27" operator="beginsWith" text="CUMPLE">
      <formula>LEFT(J46,LEN("CUMPLE"))="CUMPLE"</formula>
    </cfRule>
    <cfRule type="cellIs" dxfId="36" priority="29" operator="equal">
      <formula>0</formula>
    </cfRule>
    <cfRule type="cellIs" dxfId="35" priority="30" operator="equal">
      <formula>$M$1</formula>
    </cfRule>
    <cfRule type="cellIs" dxfId="34" priority="31" operator="equal">
      <formula>$M$2</formula>
    </cfRule>
  </conditionalFormatting>
  <conditionalFormatting sqref="K32:K33">
    <cfRule type="cellIs" dxfId="33" priority="32" operator="equal">
      <formula>0</formula>
    </cfRule>
  </conditionalFormatting>
  <conditionalFormatting sqref="K35:K37 B37">
    <cfRule type="cellIs" dxfId="32" priority="28" operator="equal">
      <formula>0</formula>
    </cfRule>
  </conditionalFormatting>
  <dataValidations count="5">
    <dataValidation type="list" allowBlank="1" showInputMessage="1" showErrorMessage="1" prompt="Entregado ¿Si o No?" sqref="F50:F51 F17:F18" xr:uid="{FA6A9FAB-3F34-423D-BE9E-93FB8A32D90F}">
      <formula1>"Si,No,N.A."</formula1>
    </dataValidation>
    <dataValidation type="list" allowBlank="1" showInputMessage="1" showErrorMessage="1" sqref="J46:K46 J38:K38" xr:uid="{48572B8C-8C2D-4975-9FBA-04E86253362A}">
      <formula1>$N$32:$N$33</formula1>
    </dataValidation>
    <dataValidation type="list" allowBlank="1" showInputMessage="1" showErrorMessage="1" sqref="E32:E33 E35:E36" xr:uid="{F180BED7-6BA1-4F1D-BFCB-CD444418EABE}">
      <formula1>$N$32:$N$34</formula1>
    </dataValidation>
    <dataValidation type="list" allowBlank="1" showInputMessage="1" showErrorMessage="1" sqref="J50:K51 J17:K18" xr:uid="{7E0816EA-9B02-49B9-84E2-7C09D219BD5D}">
      <formula1>$L$50:$L$51</formula1>
    </dataValidation>
    <dataValidation type="list" allowBlank="1" showInputMessage="1" showErrorMessage="1" sqref="G12:G14 I12:I14" xr:uid="{9FF2A08C-8ABC-4340-90E5-A68E14557DDE}">
      <formula1>$Q$12:$Q$14</formula1>
    </dataValidation>
  </dataValidations>
  <pageMargins left="0.7" right="0.7" top="0.75" bottom="0.75" header="0.3" footer="0.3"/>
  <pageSetup scale="31" fitToHeight="0" orientation="portrait" r:id="rId1"/>
  <rowBreaks count="1" manualBreakCount="1">
    <brk id="47" min="1" max="1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711C-757F-4EBB-A3DC-3A5F17538EEA}">
  <sheetPr>
    <tabColor rgb="FF00B050"/>
    <pageSetUpPr fitToPage="1"/>
  </sheetPr>
  <dimension ref="B1:Q54"/>
  <sheetViews>
    <sheetView tabSelected="1" view="pageBreakPreview" zoomScale="70" zoomScaleNormal="85" zoomScaleSheetLayoutView="70" workbookViewId="0">
      <selection activeCell="J55" sqref="J55"/>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8.5703125"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91.8554687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149" t="s">
        <v>107</v>
      </c>
      <c r="C2" s="150"/>
      <c r="D2" s="150"/>
      <c r="E2" s="151"/>
      <c r="F2" s="151"/>
      <c r="G2" s="151"/>
      <c r="H2" s="151"/>
      <c r="I2" s="151"/>
      <c r="J2" s="151"/>
      <c r="K2" s="152"/>
    </row>
    <row r="3" spans="2:17" ht="3" customHeight="1" x14ac:dyDescent="0.25">
      <c r="B3" s="15"/>
      <c r="C3" s="16"/>
      <c r="D3" s="16"/>
      <c r="E3" s="16"/>
      <c r="F3" s="17"/>
      <c r="G3" s="16"/>
      <c r="H3" s="16"/>
      <c r="I3" s="16"/>
      <c r="J3" s="16"/>
      <c r="K3" s="18"/>
    </row>
    <row r="4" spans="2:17" ht="18.75" x14ac:dyDescent="0.25">
      <c r="B4" s="78" t="s">
        <v>0</v>
      </c>
      <c r="C4" s="79"/>
      <c r="D4" s="79"/>
      <c r="E4" s="153"/>
      <c r="F4" s="153"/>
      <c r="G4" s="153"/>
      <c r="H4" s="153"/>
      <c r="I4" s="153"/>
      <c r="J4" s="153"/>
      <c r="K4" s="154"/>
    </row>
    <row r="5" spans="2:17" ht="15.75" x14ac:dyDescent="0.25">
      <c r="B5" s="19" t="s">
        <v>1</v>
      </c>
      <c r="C5" s="155" t="s">
        <v>34</v>
      </c>
      <c r="D5" s="156"/>
      <c r="E5" s="156"/>
      <c r="F5" s="156"/>
      <c r="G5" s="156"/>
      <c r="H5" s="156"/>
      <c r="I5" s="156"/>
      <c r="J5" s="156"/>
      <c r="K5" s="157"/>
    </row>
    <row r="6" spans="2:17" x14ac:dyDescent="0.25">
      <c r="B6" s="118" t="s">
        <v>2</v>
      </c>
      <c r="C6" s="158" t="s">
        <v>108</v>
      </c>
      <c r="D6" s="159"/>
      <c r="E6" s="159"/>
      <c r="F6" s="159"/>
      <c r="G6" s="159"/>
      <c r="H6" s="159"/>
      <c r="I6" s="159"/>
      <c r="J6" s="159"/>
      <c r="K6" s="160"/>
    </row>
    <row r="7" spans="2:17" x14ac:dyDescent="0.25">
      <c r="B7" s="118"/>
      <c r="C7" s="161"/>
      <c r="D7" s="162"/>
      <c r="E7" s="162"/>
      <c r="F7" s="162"/>
      <c r="G7" s="162"/>
      <c r="H7" s="162"/>
      <c r="I7" s="162"/>
      <c r="J7" s="162"/>
      <c r="K7" s="163"/>
    </row>
    <row r="8" spans="2:17" ht="9.75" customHeight="1" x14ac:dyDescent="0.25">
      <c r="B8" s="118"/>
      <c r="C8" s="164"/>
      <c r="D8" s="165"/>
      <c r="E8" s="165"/>
      <c r="F8" s="165"/>
      <c r="G8" s="165"/>
      <c r="H8" s="165"/>
      <c r="I8" s="165"/>
      <c r="J8" s="165"/>
      <c r="K8" s="166"/>
    </row>
    <row r="9" spans="2:17" ht="3" customHeight="1" thickBot="1" x14ac:dyDescent="0.3">
      <c r="B9" s="15"/>
      <c r="C9" s="16"/>
      <c r="D9" s="16"/>
      <c r="E9" s="16"/>
      <c r="F9" s="17"/>
      <c r="G9" s="16"/>
      <c r="H9" s="16"/>
      <c r="I9" s="16"/>
      <c r="J9" s="16"/>
      <c r="K9" s="18"/>
    </row>
    <row r="10" spans="2:17" ht="19.5" thickBot="1" x14ac:dyDescent="0.3">
      <c r="B10" s="121" t="s">
        <v>3</v>
      </c>
      <c r="C10" s="122"/>
      <c r="D10" s="122"/>
      <c r="E10" s="147"/>
      <c r="F10" s="147"/>
      <c r="G10" s="147"/>
      <c r="H10" s="147"/>
      <c r="I10" s="147"/>
      <c r="J10" s="147"/>
      <c r="K10" s="148"/>
    </row>
    <row r="11" spans="2:17" ht="18.75" customHeight="1" x14ac:dyDescent="0.25">
      <c r="B11" s="106" t="s">
        <v>4</v>
      </c>
      <c r="C11" s="107"/>
      <c r="D11" s="145" t="s">
        <v>89</v>
      </c>
      <c r="E11" s="145"/>
      <c r="F11" s="145"/>
      <c r="G11" s="145"/>
      <c r="H11" s="145"/>
      <c r="I11" s="145"/>
      <c r="J11" s="145"/>
      <c r="K11" s="146"/>
    </row>
    <row r="12" spans="2:17" ht="18.75" x14ac:dyDescent="0.25">
      <c r="B12" s="118" t="s">
        <v>5</v>
      </c>
      <c r="C12" s="119"/>
      <c r="D12" s="120" t="s">
        <v>92</v>
      </c>
      <c r="E12" s="120"/>
      <c r="F12" s="20" t="s">
        <v>30</v>
      </c>
      <c r="G12" s="21" t="s">
        <v>23</v>
      </c>
      <c r="H12" s="20" t="s">
        <v>31</v>
      </c>
      <c r="I12" s="21" t="s">
        <v>32</v>
      </c>
      <c r="J12" s="22" t="s">
        <v>6</v>
      </c>
      <c r="K12" s="23">
        <v>0.5</v>
      </c>
      <c r="M12" s="24"/>
      <c r="P12" s="14" t="e">
        <f>#REF!</f>
        <v>#REF!</v>
      </c>
      <c r="Q12" s="14" t="s">
        <v>32</v>
      </c>
    </row>
    <row r="13" spans="2:17" ht="18.75" x14ac:dyDescent="0.25">
      <c r="B13" s="118" t="s">
        <v>7</v>
      </c>
      <c r="C13" s="119"/>
      <c r="D13" s="120" t="s">
        <v>90</v>
      </c>
      <c r="E13" s="120"/>
      <c r="F13" s="25" t="s">
        <v>30</v>
      </c>
      <c r="G13" s="21" t="s">
        <v>23</v>
      </c>
      <c r="H13" s="20" t="s">
        <v>31</v>
      </c>
      <c r="I13" s="21" t="s">
        <v>22</v>
      </c>
      <c r="J13" s="22" t="s">
        <v>6</v>
      </c>
      <c r="K13" s="23">
        <v>0.5</v>
      </c>
      <c r="P13" s="14" t="e">
        <f>#REF!</f>
        <v>#REF!</v>
      </c>
      <c r="Q13" s="14" t="s">
        <v>23</v>
      </c>
    </row>
    <row r="14" spans="2:17" ht="18.75" x14ac:dyDescent="0.25">
      <c r="B14" s="118" t="s">
        <v>8</v>
      </c>
      <c r="C14" s="119"/>
      <c r="D14" s="120"/>
      <c r="E14" s="12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thickBot="1" x14ac:dyDescent="0.3">
      <c r="B16" s="121" t="s">
        <v>28</v>
      </c>
      <c r="C16" s="122"/>
      <c r="D16" s="122"/>
      <c r="E16" s="122"/>
      <c r="F16" s="122"/>
      <c r="G16" s="122"/>
      <c r="H16" s="122"/>
      <c r="I16" s="122"/>
      <c r="J16" s="122"/>
      <c r="K16" s="123"/>
    </row>
    <row r="17" spans="2:16" ht="15" hidden="1" customHeight="1" x14ac:dyDescent="0.25">
      <c r="B17" s="124" t="s">
        <v>26</v>
      </c>
      <c r="C17" s="125"/>
      <c r="D17" s="125"/>
      <c r="E17" s="125"/>
      <c r="F17" s="126"/>
      <c r="G17" s="126"/>
      <c r="H17" s="126"/>
      <c r="I17" s="126"/>
      <c r="J17" s="127"/>
      <c r="K17" s="128"/>
    </row>
    <row r="18" spans="2:16" ht="15" hidden="1" customHeight="1" thickBot="1" x14ac:dyDescent="0.3">
      <c r="B18" s="131" t="s">
        <v>24</v>
      </c>
      <c r="C18" s="132"/>
      <c r="D18" s="132"/>
      <c r="E18" s="132"/>
      <c r="F18" s="133"/>
      <c r="G18" s="133"/>
      <c r="H18" s="133"/>
      <c r="I18" s="133"/>
      <c r="J18" s="129"/>
      <c r="K18" s="130"/>
    </row>
    <row r="19" spans="2:16" ht="15" hidden="1" customHeight="1" x14ac:dyDescent="0.25">
      <c r="B19" s="134" t="s">
        <v>25</v>
      </c>
      <c r="C19" s="135"/>
      <c r="D19" s="135"/>
      <c r="E19" s="135"/>
      <c r="F19" s="138"/>
      <c r="G19" s="138"/>
      <c r="H19" s="138"/>
      <c r="I19" s="138"/>
      <c r="J19" s="138"/>
      <c r="K19" s="139"/>
    </row>
    <row r="20" spans="2:16" ht="15" hidden="1" customHeight="1" thickBot="1" x14ac:dyDescent="0.3">
      <c r="B20" s="136"/>
      <c r="C20" s="137"/>
      <c r="D20" s="137"/>
      <c r="E20" s="137"/>
      <c r="F20" s="140"/>
      <c r="G20" s="140"/>
      <c r="H20" s="140"/>
      <c r="I20" s="140"/>
      <c r="J20" s="140"/>
      <c r="K20" s="141"/>
    </row>
    <row r="21" spans="2:16" ht="3" customHeight="1" thickBot="1" x14ac:dyDescent="0.3">
      <c r="B21" s="26"/>
      <c r="C21" s="27"/>
      <c r="D21" s="27"/>
      <c r="E21" s="28"/>
      <c r="F21" s="27"/>
      <c r="G21" s="16"/>
      <c r="H21" s="16"/>
      <c r="I21" s="16"/>
      <c r="J21" s="16"/>
      <c r="K21" s="18"/>
    </row>
    <row r="22" spans="2:16" ht="19.5" thickBot="1" x14ac:dyDescent="0.3">
      <c r="B22" s="70" t="s">
        <v>91</v>
      </c>
      <c r="C22" s="71"/>
      <c r="D22" s="71"/>
      <c r="E22" s="64"/>
      <c r="F22" s="64"/>
      <c r="G22" s="64"/>
      <c r="H22" s="64"/>
      <c r="I22" s="64"/>
      <c r="J22" s="64"/>
      <c r="K22" s="142"/>
    </row>
    <row r="23" spans="2:16" ht="61.5" customHeight="1" thickBot="1" x14ac:dyDescent="0.3">
      <c r="B23" s="143" t="s">
        <v>10</v>
      </c>
      <c r="C23" s="144"/>
      <c r="D23" s="112" t="s">
        <v>37</v>
      </c>
      <c r="E23" s="112"/>
      <c r="F23" s="112"/>
      <c r="G23" s="112"/>
      <c r="H23" s="112"/>
      <c r="I23" s="112"/>
      <c r="J23" s="112"/>
      <c r="K23" s="113"/>
      <c r="P23" s="14" t="s">
        <v>20</v>
      </c>
    </row>
    <row r="24" spans="2:16" ht="84.75" customHeight="1" x14ac:dyDescent="0.25">
      <c r="B24" s="110" t="s">
        <v>11</v>
      </c>
      <c r="C24" s="111"/>
      <c r="D24" s="112" t="s">
        <v>42</v>
      </c>
      <c r="E24" s="112"/>
      <c r="F24" s="112"/>
      <c r="G24" s="112"/>
      <c r="H24" s="112"/>
      <c r="I24" s="112"/>
      <c r="J24" s="112"/>
      <c r="K24" s="113"/>
      <c r="P24" s="14" t="s">
        <v>21</v>
      </c>
    </row>
    <row r="25" spans="2:16" x14ac:dyDescent="0.25">
      <c r="B25" s="114"/>
      <c r="C25" s="115"/>
      <c r="D25" s="115"/>
      <c r="E25" s="116"/>
      <c r="F25" s="116"/>
      <c r="G25" s="116"/>
      <c r="H25" s="116"/>
      <c r="I25" s="116"/>
      <c r="J25" s="116"/>
      <c r="K25" s="117"/>
    </row>
    <row r="26" spans="2:16" ht="15" customHeight="1" x14ac:dyDescent="0.25">
      <c r="B26" s="101"/>
      <c r="C26" s="88"/>
      <c r="D26" s="88"/>
      <c r="E26" s="88"/>
      <c r="F26" s="88"/>
      <c r="G26" s="88"/>
      <c r="H26" s="88"/>
      <c r="I26" s="88"/>
      <c r="J26" s="88"/>
      <c r="K26" s="89"/>
    </row>
    <row r="27" spans="2:16" ht="19.5" thickBot="1" x14ac:dyDescent="0.3">
      <c r="B27" s="102" t="s">
        <v>12</v>
      </c>
      <c r="C27" s="103"/>
      <c r="D27" s="103"/>
      <c r="E27" s="104"/>
      <c r="F27" s="104"/>
      <c r="G27" s="104"/>
      <c r="H27" s="104"/>
      <c r="I27" s="104"/>
      <c r="J27" s="104"/>
      <c r="K27" s="105"/>
    </row>
    <row r="28" spans="2:16" ht="21.75" customHeight="1" x14ac:dyDescent="0.25">
      <c r="B28" s="106" t="s">
        <v>17</v>
      </c>
      <c r="C28" s="107"/>
      <c r="D28" s="29">
        <v>2200000000</v>
      </c>
      <c r="E28" s="107" t="s">
        <v>18</v>
      </c>
      <c r="F28" s="107"/>
      <c r="G28" s="107"/>
      <c r="H28" s="108">
        <v>1692.3</v>
      </c>
      <c r="I28" s="108"/>
      <c r="J28" s="108"/>
      <c r="K28" s="109"/>
      <c r="N28" s="30"/>
    </row>
    <row r="29" spans="2:16" ht="15" customHeight="1" x14ac:dyDescent="0.25">
      <c r="B29" s="78"/>
      <c r="C29" s="79"/>
      <c r="D29" s="80"/>
      <c r="E29" s="81"/>
      <c r="F29" s="81"/>
      <c r="G29" s="81"/>
      <c r="H29" s="81"/>
      <c r="I29" s="81"/>
      <c r="J29" s="81"/>
      <c r="K29" s="82"/>
    </row>
    <row r="30" spans="2:16" ht="87.75" customHeight="1" x14ac:dyDescent="0.25">
      <c r="B30" s="31" t="s">
        <v>38</v>
      </c>
      <c r="C30" s="32" t="s">
        <v>13</v>
      </c>
      <c r="D30" s="32" t="s">
        <v>29</v>
      </c>
      <c r="E30" s="32" t="s">
        <v>14</v>
      </c>
      <c r="F30" s="90" t="s">
        <v>43</v>
      </c>
      <c r="G30" s="92"/>
      <c r="H30" s="32" t="s">
        <v>41</v>
      </c>
      <c r="I30" s="32" t="s">
        <v>48</v>
      </c>
      <c r="J30" s="32" t="s">
        <v>15</v>
      </c>
      <c r="K30" s="33" t="s">
        <v>16</v>
      </c>
    </row>
    <row r="31" spans="2:16" ht="27.75" customHeight="1" x14ac:dyDescent="0.25">
      <c r="B31" s="90" t="s">
        <v>39</v>
      </c>
      <c r="C31" s="91"/>
      <c r="D31" s="91"/>
      <c r="E31" s="91"/>
      <c r="F31" s="91"/>
      <c r="G31" s="91"/>
      <c r="H31" s="91"/>
      <c r="I31" s="91"/>
      <c r="J31" s="91"/>
      <c r="K31" s="92"/>
    </row>
    <row r="32" spans="2:16" ht="159.75" customHeight="1" x14ac:dyDescent="0.25">
      <c r="B32" s="10">
        <v>1</v>
      </c>
      <c r="C32" s="10" t="s">
        <v>93</v>
      </c>
      <c r="D32" s="10" t="s">
        <v>94</v>
      </c>
      <c r="E32" s="6" t="s">
        <v>20</v>
      </c>
      <c r="F32" s="167" t="s">
        <v>95</v>
      </c>
      <c r="G32" s="168"/>
      <c r="H32" s="7">
        <v>2984756800</v>
      </c>
      <c r="I32" s="8">
        <v>3285.2</v>
      </c>
      <c r="J32" s="9">
        <v>1</v>
      </c>
      <c r="K32" s="49">
        <f t="shared" ref="K32:K33" si="0">I32*J32</f>
        <v>3285.2</v>
      </c>
      <c r="M32" s="44"/>
      <c r="N32" s="14" t="s">
        <v>20</v>
      </c>
    </row>
    <row r="33" spans="2:14" ht="159.75" customHeight="1" x14ac:dyDescent="0.25">
      <c r="B33" s="5">
        <v>2</v>
      </c>
      <c r="C33" s="10" t="s">
        <v>169</v>
      </c>
      <c r="D33" s="10" t="s">
        <v>170</v>
      </c>
      <c r="E33" s="6" t="s">
        <v>20</v>
      </c>
      <c r="F33" s="167" t="s">
        <v>174</v>
      </c>
      <c r="G33" s="168"/>
      <c r="H33" s="7">
        <v>853600500</v>
      </c>
      <c r="I33" s="8">
        <v>952.3</v>
      </c>
      <c r="J33" s="9">
        <v>1</v>
      </c>
      <c r="K33" s="49">
        <f t="shared" si="0"/>
        <v>952.3</v>
      </c>
      <c r="M33" s="44"/>
    </row>
    <row r="34" spans="2:14" ht="190.5" customHeight="1" x14ac:dyDescent="0.25">
      <c r="B34" s="5">
        <v>3</v>
      </c>
      <c r="C34" s="10" t="s">
        <v>171</v>
      </c>
      <c r="D34" s="10" t="s">
        <v>172</v>
      </c>
      <c r="E34" s="6" t="s">
        <v>21</v>
      </c>
      <c r="F34" s="167" t="s">
        <v>173</v>
      </c>
      <c r="G34" s="168"/>
      <c r="H34" s="7">
        <v>4012670000</v>
      </c>
      <c r="I34" s="8">
        <v>7080.7</v>
      </c>
      <c r="J34" s="9">
        <v>1</v>
      </c>
      <c r="K34" s="49">
        <f t="shared" ref="K34:K37" si="1">I34*J34</f>
        <v>7080.7</v>
      </c>
      <c r="M34" s="208" t="s">
        <v>175</v>
      </c>
      <c r="N34" s="14" t="s">
        <v>21</v>
      </c>
    </row>
    <row r="35" spans="2:14" ht="27.75" customHeight="1" x14ac:dyDescent="0.25">
      <c r="B35" s="90" t="s">
        <v>49</v>
      </c>
      <c r="C35" s="91"/>
      <c r="D35" s="91"/>
      <c r="E35" s="91"/>
      <c r="F35" s="91"/>
      <c r="G35" s="91"/>
      <c r="H35" s="91"/>
      <c r="I35" s="91"/>
      <c r="J35" s="91"/>
      <c r="K35" s="92"/>
      <c r="M35" s="46" t="s">
        <v>54</v>
      </c>
    </row>
    <row r="36" spans="2:14" ht="228" customHeight="1" x14ac:dyDescent="0.25">
      <c r="B36" s="36">
        <v>1</v>
      </c>
      <c r="C36" s="37" t="s">
        <v>96</v>
      </c>
      <c r="D36" s="37" t="s">
        <v>70</v>
      </c>
      <c r="E36" s="1" t="s">
        <v>20</v>
      </c>
      <c r="F36" s="172" t="s">
        <v>98</v>
      </c>
      <c r="G36" s="173"/>
      <c r="H36" s="2" t="s">
        <v>97</v>
      </c>
      <c r="I36" s="3">
        <v>506.3</v>
      </c>
      <c r="J36" s="9">
        <v>1</v>
      </c>
      <c r="K36" s="34">
        <f t="shared" si="1"/>
        <v>506.3</v>
      </c>
      <c r="M36" s="47"/>
    </row>
    <row r="37" spans="2:14" ht="187.5" customHeight="1" x14ac:dyDescent="0.25">
      <c r="B37" s="38">
        <v>2</v>
      </c>
      <c r="C37" s="39" t="s">
        <v>99</v>
      </c>
      <c r="D37" s="39" t="s">
        <v>100</v>
      </c>
      <c r="E37" s="1" t="s">
        <v>20</v>
      </c>
      <c r="F37" s="99" t="s">
        <v>101</v>
      </c>
      <c r="G37" s="100"/>
      <c r="H37" s="40">
        <v>1652487500</v>
      </c>
      <c r="I37" s="41">
        <v>1271.1400000000001</v>
      </c>
      <c r="J37" s="9">
        <v>1</v>
      </c>
      <c r="K37" s="34">
        <f t="shared" si="1"/>
        <v>1271.1400000000001</v>
      </c>
      <c r="M37" s="47"/>
    </row>
    <row r="38" spans="2:14" ht="18.75" customHeight="1" thickBot="1" x14ac:dyDescent="0.3">
      <c r="B38" s="83" t="s">
        <v>19</v>
      </c>
      <c r="C38" s="84"/>
      <c r="D38" s="84"/>
      <c r="E38" s="84"/>
      <c r="F38" s="84"/>
      <c r="G38" s="84"/>
      <c r="H38" s="84"/>
      <c r="I38" s="84"/>
      <c r="J38" s="85"/>
      <c r="K38" s="270">
        <f>SUM(K32:K37)</f>
        <v>13095.64</v>
      </c>
    </row>
    <row r="39" spans="2:14" ht="42" customHeight="1" thickBot="1" x14ac:dyDescent="0.3">
      <c r="B39" s="62" t="s">
        <v>27</v>
      </c>
      <c r="C39" s="63"/>
      <c r="D39" s="63"/>
      <c r="E39" s="64"/>
      <c r="F39" s="64"/>
      <c r="G39" s="64"/>
      <c r="H39" s="64"/>
      <c r="I39" s="64"/>
      <c r="J39" s="62" t="s">
        <v>20</v>
      </c>
      <c r="K39" s="65"/>
    </row>
    <row r="40" spans="2:14" ht="30" customHeight="1" thickBot="1" x14ac:dyDescent="0.3">
      <c r="B40" s="86" t="s">
        <v>52</v>
      </c>
      <c r="C40" s="87"/>
      <c r="D40" s="87"/>
      <c r="E40" s="87"/>
      <c r="F40" s="87"/>
      <c r="G40" s="87"/>
      <c r="H40" s="87"/>
      <c r="I40" s="87"/>
      <c r="J40" s="88"/>
      <c r="K40" s="89"/>
    </row>
    <row r="41" spans="2:14" ht="19.5" thickBot="1" x14ac:dyDescent="0.3">
      <c r="B41" s="70" t="s">
        <v>55</v>
      </c>
      <c r="C41" s="71"/>
      <c r="D41" s="71"/>
      <c r="E41" s="72"/>
      <c r="F41" s="70" t="s">
        <v>54</v>
      </c>
      <c r="G41" s="71"/>
      <c r="H41" s="71"/>
      <c r="I41" s="72"/>
      <c r="J41" s="68" t="s">
        <v>53</v>
      </c>
      <c r="K41" s="69"/>
    </row>
    <row r="42" spans="2:14" ht="68.25" customHeight="1" thickBot="1" x14ac:dyDescent="0.3">
      <c r="B42" s="54" t="s">
        <v>57</v>
      </c>
      <c r="C42" s="55"/>
      <c r="D42" s="55"/>
      <c r="E42" s="56"/>
      <c r="F42" s="57" t="s">
        <v>102</v>
      </c>
      <c r="G42" s="58"/>
      <c r="H42" s="58"/>
      <c r="I42" s="59"/>
      <c r="J42" s="60" t="s">
        <v>20</v>
      </c>
      <c r="K42" s="61"/>
    </row>
    <row r="43" spans="2:14" ht="192.75" customHeight="1" thickBot="1" x14ac:dyDescent="0.3">
      <c r="B43" s="54" t="s">
        <v>59</v>
      </c>
      <c r="C43" s="66"/>
      <c r="D43" s="66"/>
      <c r="E43" s="67"/>
      <c r="F43" s="57" t="s">
        <v>104</v>
      </c>
      <c r="G43" s="58"/>
      <c r="H43" s="58"/>
      <c r="I43" s="59"/>
      <c r="J43" s="60" t="s">
        <v>20</v>
      </c>
      <c r="K43" s="61"/>
    </row>
    <row r="44" spans="2:14" ht="100.5" customHeight="1" thickBot="1" x14ac:dyDescent="0.3">
      <c r="B44" s="54" t="s">
        <v>61</v>
      </c>
      <c r="C44" s="55"/>
      <c r="D44" s="55"/>
      <c r="E44" s="56"/>
      <c r="F44" s="57" t="s">
        <v>105</v>
      </c>
      <c r="G44" s="58"/>
      <c r="H44" s="58"/>
      <c r="I44" s="59"/>
      <c r="J44" s="60" t="s">
        <v>20</v>
      </c>
      <c r="K44" s="61"/>
    </row>
    <row r="45" spans="2:14" ht="100.5" customHeight="1" thickBot="1" x14ac:dyDescent="0.3">
      <c r="B45" s="54" t="s">
        <v>63</v>
      </c>
      <c r="C45" s="55"/>
      <c r="D45" s="55"/>
      <c r="E45" s="56"/>
      <c r="F45" s="57" t="s">
        <v>103</v>
      </c>
      <c r="G45" s="58"/>
      <c r="H45" s="58"/>
      <c r="I45" s="59"/>
      <c r="J45" s="57" t="s">
        <v>20</v>
      </c>
      <c r="K45" s="59"/>
    </row>
    <row r="46" spans="2:14" ht="253.5" customHeight="1" thickBot="1" x14ac:dyDescent="0.3">
      <c r="B46" s="54" t="s">
        <v>65</v>
      </c>
      <c r="C46" s="55"/>
      <c r="D46" s="55"/>
      <c r="E46" s="56"/>
      <c r="F46" s="174" t="s">
        <v>167</v>
      </c>
      <c r="G46" s="175"/>
      <c r="H46" s="175"/>
      <c r="I46" s="176"/>
      <c r="J46" s="60" t="s">
        <v>165</v>
      </c>
      <c r="K46" s="61"/>
    </row>
    <row r="47" spans="2:14" ht="19.5" thickBot="1" x14ac:dyDescent="0.3">
      <c r="B47" s="62" t="s">
        <v>56</v>
      </c>
      <c r="C47" s="63"/>
      <c r="D47" s="63"/>
      <c r="E47" s="64"/>
      <c r="F47" s="64"/>
      <c r="G47" s="64"/>
      <c r="H47" s="64"/>
      <c r="I47" s="64"/>
      <c r="J47" s="62" t="s">
        <v>20</v>
      </c>
      <c r="K47" s="65"/>
    </row>
    <row r="48" spans="2:14" ht="90.75" customHeight="1" x14ac:dyDescent="0.25">
      <c r="B48" s="52" t="s">
        <v>67</v>
      </c>
      <c r="C48" s="53"/>
      <c r="D48" s="53"/>
      <c r="E48" s="53"/>
      <c r="F48" s="50" t="s">
        <v>168</v>
      </c>
      <c r="G48" s="50"/>
      <c r="H48" s="50"/>
      <c r="I48" s="50"/>
      <c r="J48" s="50"/>
      <c r="K48" s="51"/>
    </row>
    <row r="50" spans="2:12" ht="18.75" x14ac:dyDescent="0.25">
      <c r="B50" s="75"/>
      <c r="C50" s="75"/>
      <c r="D50" s="75"/>
      <c r="E50" s="75"/>
      <c r="F50" s="75"/>
      <c r="G50" s="75"/>
      <c r="H50" s="75"/>
      <c r="I50" s="75"/>
      <c r="J50" s="75"/>
      <c r="K50" s="75"/>
    </row>
    <row r="51" spans="2:12" ht="18.75" x14ac:dyDescent="0.25">
      <c r="B51" s="76"/>
      <c r="C51" s="76"/>
      <c r="D51" s="76"/>
      <c r="E51" s="76"/>
      <c r="F51" s="77"/>
      <c r="G51" s="77"/>
      <c r="H51" s="77"/>
      <c r="I51" s="77"/>
      <c r="J51" s="76"/>
      <c r="K51" s="76"/>
      <c r="L51" s="14" t="s">
        <v>20</v>
      </c>
    </row>
    <row r="52" spans="2:12" ht="18.75" x14ac:dyDescent="0.25">
      <c r="B52" s="76"/>
      <c r="C52" s="76"/>
      <c r="D52" s="76"/>
      <c r="E52" s="76"/>
      <c r="F52" s="77"/>
      <c r="G52" s="77"/>
      <c r="H52" s="77"/>
      <c r="I52" s="77"/>
      <c r="J52" s="76"/>
      <c r="K52" s="76"/>
      <c r="L52" s="14" t="s">
        <v>21</v>
      </c>
    </row>
    <row r="53" spans="2:12" ht="15" customHeight="1" x14ac:dyDescent="0.25">
      <c r="B53" s="73"/>
      <c r="C53" s="73"/>
      <c r="D53" s="73"/>
      <c r="E53" s="73"/>
      <c r="F53" s="74"/>
      <c r="G53" s="74"/>
      <c r="H53" s="74"/>
      <c r="I53" s="74"/>
      <c r="J53" s="74"/>
      <c r="K53" s="74"/>
    </row>
    <row r="54" spans="2:12" ht="15.75" customHeight="1" x14ac:dyDescent="0.25">
      <c r="B54" s="73"/>
      <c r="C54" s="73"/>
      <c r="D54" s="73"/>
      <c r="E54" s="73"/>
      <c r="F54" s="74"/>
      <c r="G54" s="74"/>
      <c r="H54" s="74"/>
      <c r="I54" s="74"/>
      <c r="J54" s="74"/>
      <c r="K54" s="74"/>
    </row>
  </sheetData>
  <mergeCells count="76">
    <mergeCell ref="B53:E54"/>
    <mergeCell ref="F53:K54"/>
    <mergeCell ref="B51:E51"/>
    <mergeCell ref="F51:I51"/>
    <mergeCell ref="J51:K52"/>
    <mergeCell ref="B52:E52"/>
    <mergeCell ref="F52:I52"/>
    <mergeCell ref="B47:I47"/>
    <mergeCell ref="J47:K47"/>
    <mergeCell ref="B48:E48"/>
    <mergeCell ref="F48:K48"/>
    <mergeCell ref="B50:K50"/>
    <mergeCell ref="B45:E45"/>
    <mergeCell ref="F45:I45"/>
    <mergeCell ref="J45:K45"/>
    <mergeCell ref="B46:E46"/>
    <mergeCell ref="F46:I46"/>
    <mergeCell ref="J46:K46"/>
    <mergeCell ref="B43:E43"/>
    <mergeCell ref="F43:I43"/>
    <mergeCell ref="J43:K43"/>
    <mergeCell ref="B44:E44"/>
    <mergeCell ref="F44:I44"/>
    <mergeCell ref="J44:K44"/>
    <mergeCell ref="B40:K40"/>
    <mergeCell ref="B41:E41"/>
    <mergeCell ref="F41:I41"/>
    <mergeCell ref="J41:K41"/>
    <mergeCell ref="B42:E42"/>
    <mergeCell ref="F42:I42"/>
    <mergeCell ref="J42:K42"/>
    <mergeCell ref="B28:C28"/>
    <mergeCell ref="E28:G28"/>
    <mergeCell ref="H28:K28"/>
    <mergeCell ref="B29:K29"/>
    <mergeCell ref="F30:G30"/>
    <mergeCell ref="D23:K23"/>
    <mergeCell ref="D24:K24"/>
    <mergeCell ref="B25:K25"/>
    <mergeCell ref="B26:K26"/>
    <mergeCell ref="B27:K27"/>
    <mergeCell ref="B23:C23"/>
    <mergeCell ref="B24:C24"/>
    <mergeCell ref="F37:G37"/>
    <mergeCell ref="B38:J38"/>
    <mergeCell ref="B39:I39"/>
    <mergeCell ref="J39:K39"/>
    <mergeCell ref="B31:K31"/>
    <mergeCell ref="F32:G32"/>
    <mergeCell ref="F34:G34"/>
    <mergeCell ref="B35:K35"/>
    <mergeCell ref="F36:G36"/>
    <mergeCell ref="F33:G33"/>
    <mergeCell ref="B19:E20"/>
    <mergeCell ref="F19:K20"/>
    <mergeCell ref="B22:K22"/>
    <mergeCell ref="B14:C14"/>
    <mergeCell ref="D14:E14"/>
    <mergeCell ref="B16:K16"/>
    <mergeCell ref="B17:E17"/>
    <mergeCell ref="F17:I17"/>
    <mergeCell ref="J17:K18"/>
    <mergeCell ref="B18:E18"/>
    <mergeCell ref="F18:I18"/>
    <mergeCell ref="B11:C11"/>
    <mergeCell ref="B12:C12"/>
    <mergeCell ref="B13:C13"/>
    <mergeCell ref="D11:K11"/>
    <mergeCell ref="D12:E12"/>
    <mergeCell ref="D13:E13"/>
    <mergeCell ref="B10:K10"/>
    <mergeCell ref="B6:B8"/>
    <mergeCell ref="B2:K2"/>
    <mergeCell ref="B4:K4"/>
    <mergeCell ref="C5:K5"/>
    <mergeCell ref="C6:K8"/>
  </mergeCells>
  <conditionalFormatting sqref="F17:F18">
    <cfRule type="containsText" dxfId="31" priority="15" operator="containsText" text="N.A.">
      <formula>NOT(ISERROR(SEARCH(("N.A."),(F17))))</formula>
    </cfRule>
    <cfRule type="containsText" dxfId="30" priority="16" operator="containsText" text="No">
      <formula>NOT(ISERROR(SEARCH(("No"),(F17))))</formula>
    </cfRule>
    <cfRule type="containsText" dxfId="29" priority="17" operator="containsText" text="Si">
      <formula>NOT(ISERROR(SEARCH(("Si"),(F17))))</formula>
    </cfRule>
  </conditionalFormatting>
  <conditionalFormatting sqref="F51:F52">
    <cfRule type="containsText" dxfId="28" priority="23" operator="containsText" text="N.A.">
      <formula>NOT(ISERROR(SEARCH(("N.A."),(F51))))</formula>
    </cfRule>
    <cfRule type="containsText" dxfId="27" priority="24" operator="containsText" text="No">
      <formula>NOT(ISERROR(SEARCH(("No"),(F51))))</formula>
    </cfRule>
    <cfRule type="containsText" dxfId="26" priority="25" operator="containsText" text="Si">
      <formula>NOT(ISERROR(SEARCH(("Si"),(F51))))</formula>
    </cfRule>
  </conditionalFormatting>
  <conditionalFormatting sqref="G12:G14">
    <cfRule type="beginsWith" dxfId="25" priority="8" operator="beginsWith" text="NO">
      <formula>LEFT(G12,LEN("NO"))="NO"</formula>
    </cfRule>
    <cfRule type="beginsWith" dxfId="24" priority="9" operator="beginsWith" text="SI">
      <formula>LEFT(G12,LEN("SI"))="SI"</formula>
    </cfRule>
  </conditionalFormatting>
  <conditionalFormatting sqref="I12:I14">
    <cfRule type="beginsWith" dxfId="23" priority="6" operator="beginsWith" text="NO">
      <formula>LEFT(I12,LEN("NO"))="NO"</formula>
    </cfRule>
    <cfRule type="beginsWith" dxfId="22" priority="7" operator="beginsWith" text="SI">
      <formula>LEFT(I12,LEN("SI"))="SI"</formula>
    </cfRule>
  </conditionalFormatting>
  <conditionalFormatting sqref="J17">
    <cfRule type="beginsWith" dxfId="21" priority="10" operator="beginsWith" text="NO">
      <formula>LEFT(J17,LEN("NO"))="NO"</formula>
    </cfRule>
    <cfRule type="beginsWith" dxfId="20" priority="11" operator="beginsWith" text="CUMPLE">
      <formula>LEFT(J17,LEN("CUMPLE"))="CUMPLE"</formula>
    </cfRule>
    <cfRule type="cellIs" dxfId="19" priority="12" operator="equal">
      <formula>0</formula>
    </cfRule>
    <cfRule type="cellIs" dxfId="18" priority="13" operator="equal">
      <formula>#REF!</formula>
    </cfRule>
    <cfRule type="cellIs" dxfId="17" priority="14" operator="equal">
      <formula>#REF!</formula>
    </cfRule>
  </conditionalFormatting>
  <conditionalFormatting sqref="J51">
    <cfRule type="beginsWith" dxfId="16" priority="18" operator="beginsWith" text="NO">
      <formula>LEFT(J51,LEN("NO"))="NO"</formula>
    </cfRule>
    <cfRule type="beginsWith" dxfId="15" priority="19" operator="beginsWith" text="CUMPLE">
      <formula>LEFT(J51,LEN("CUMPLE"))="CUMPLE"</formula>
    </cfRule>
    <cfRule type="cellIs" dxfId="14" priority="20" operator="equal">
      <formula>0</formula>
    </cfRule>
    <cfRule type="cellIs" dxfId="13" priority="21" operator="equal">
      <formula>#REF!</formula>
    </cfRule>
    <cfRule type="cellIs" dxfId="12" priority="22" operator="equal">
      <formula>#REF!</formula>
    </cfRule>
  </conditionalFormatting>
  <conditionalFormatting sqref="J39:K39">
    <cfRule type="beginsWith" dxfId="11" priority="1" operator="beginsWith" text="NO">
      <formula>LEFT(J39,LEN("NO"))="NO"</formula>
    </cfRule>
    <cfRule type="beginsWith" dxfId="10" priority="2" operator="beginsWith" text="CUMPLE">
      <formula>LEFT(J39,LEN("CUMPLE"))="CUMPLE"</formula>
    </cfRule>
    <cfRule type="cellIs" dxfId="9" priority="3" operator="equal">
      <formula>0</formula>
    </cfRule>
    <cfRule type="cellIs" dxfId="8" priority="4" operator="equal">
      <formula>$M$1</formula>
    </cfRule>
    <cfRule type="cellIs" dxfId="7" priority="5" operator="equal">
      <formula>$M$2</formula>
    </cfRule>
  </conditionalFormatting>
  <conditionalFormatting sqref="J47:K47">
    <cfRule type="beginsWith" dxfId="6" priority="26" operator="beginsWith" text="NO">
      <formula>LEFT(J47,LEN("NO"))="NO"</formula>
    </cfRule>
    <cfRule type="beginsWith" dxfId="5" priority="27" operator="beginsWith" text="CUMPLE">
      <formula>LEFT(J47,LEN("CUMPLE"))="CUMPLE"</formula>
    </cfRule>
    <cfRule type="cellIs" dxfId="4" priority="29" operator="equal">
      <formula>0</formula>
    </cfRule>
    <cfRule type="cellIs" dxfId="3" priority="30" operator="equal">
      <formula>$M$1</formula>
    </cfRule>
    <cfRule type="cellIs" dxfId="2" priority="31" operator="equal">
      <formula>$M$2</formula>
    </cfRule>
  </conditionalFormatting>
  <conditionalFormatting sqref="K32:K34">
    <cfRule type="cellIs" dxfId="1" priority="32" operator="equal">
      <formula>0</formula>
    </cfRule>
  </conditionalFormatting>
  <conditionalFormatting sqref="K36:K38 B38">
    <cfRule type="cellIs" dxfId="0" priority="28" operator="equal">
      <formula>0</formula>
    </cfRule>
  </conditionalFormatting>
  <dataValidations count="5">
    <dataValidation type="list" allowBlank="1" showInputMessage="1" showErrorMessage="1" prompt="Entregado ¿Si o No?" sqref="F51:F52 F17:F18" xr:uid="{9291C13C-6032-46D2-B2F8-1B9E41B830E7}">
      <formula1>"Si,No,N.A."</formula1>
    </dataValidation>
    <dataValidation type="list" allowBlank="1" showInputMessage="1" showErrorMessage="1" sqref="J47:K47 J39:K39" xr:uid="{2A561893-29DE-4724-A5A6-0B8E9E2D8580}">
      <formula1>$N$32:$N$34</formula1>
    </dataValidation>
    <dataValidation type="list" allowBlank="1" showInputMessage="1" showErrorMessage="1" sqref="E36:E37 E32:E34" xr:uid="{3CCCCE40-E15A-46EA-942E-AF87E6B9588C}">
      <formula1>$N$32:$N$35</formula1>
    </dataValidation>
    <dataValidation type="list" allowBlank="1" showInputMessage="1" showErrorMessage="1" sqref="J51:K52 J17:K18" xr:uid="{6BBAAD08-A288-4EAD-9069-6294C357A7C7}">
      <formula1>$L$51:$L$52</formula1>
    </dataValidation>
    <dataValidation type="list" allowBlank="1" showInputMessage="1" showErrorMessage="1" sqref="G12:G14 I12:I14" xr:uid="{9E7325E8-8564-4EB4-A396-1EE090C62451}">
      <formula1>$Q$12:$Q$14</formula1>
    </dataValidation>
  </dataValidations>
  <pageMargins left="0.7" right="0.7" top="0.75" bottom="0.75" header="0.3" footer="0.3"/>
  <pageSetup scale="31" fitToHeight="0" orientation="portrait" r:id="rId1"/>
  <rowBreaks count="1" manualBreakCount="1">
    <brk id="48" min="1"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LOGISTICA TOTAL SAS </vt:lpstr>
      <vt:lpstr>PONDERACION LOGISTICA TOTAL </vt:lpstr>
      <vt:lpstr>RAPIDO GIGANTE SAS </vt:lpstr>
      <vt:lpstr>COLOMBIANA  DE TRANSPORTES </vt:lpstr>
      <vt:lpstr>UNION TEMPORAL LICORES 2024</vt:lpstr>
      <vt:lpstr>'COLOMBIANA  DE TRANSPORTES '!Área_de_impresión</vt:lpstr>
      <vt:lpstr>'LOGISTICA TOTAL SAS '!Área_de_impresión</vt:lpstr>
      <vt:lpstr>'RAPIDO GIGANTE SAS '!Área_de_impresión</vt:lpstr>
      <vt:lpstr>'UNION TEMPORAL LICORES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Marroquin Gonzalez</dc:creator>
  <cp:lastModifiedBy>RICARDO MOLINA</cp:lastModifiedBy>
  <cp:lastPrinted>2024-08-27T22:31:59Z</cp:lastPrinted>
  <dcterms:created xsi:type="dcterms:W3CDTF">2024-07-29T16:26:56Z</dcterms:created>
  <dcterms:modified xsi:type="dcterms:W3CDTF">2024-11-30T02:32:05Z</dcterms:modified>
</cp:coreProperties>
</file>